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502"/>
  <workbookPr/>
  <mc:AlternateContent xmlns:mc="http://schemas.openxmlformats.org/markup-compatibility/2006">
    <mc:Choice Requires="x15">
      <x15ac:absPath xmlns:x15ac="http://schemas.microsoft.com/office/spreadsheetml/2010/11/ac" url="/Users/annawatson/Desktop/WFE/GA&amp;AM 2018, Athens/"/>
    </mc:Choice>
  </mc:AlternateContent>
  <bookViews>
    <workbookView xWindow="0" yWindow="0" windowWidth="28800" windowHeight="18000"/>
  </bookViews>
  <sheets>
    <sheet name="Highlights" sheetId="1" r:id="rId1"/>
    <sheet name="Listing Requirements" sheetId="2" r:id="rId2"/>
  </sheets>
  <calcPr calcId="179020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V27" i="1"/>
  <c r="V44" i="1"/>
  <c r="V46" i="1"/>
  <c r="V48" i="1"/>
  <c r="O44" i="1"/>
  <c r="M7" i="1"/>
  <c r="M10" i="1"/>
  <c r="M14" i="1"/>
  <c r="M27" i="1"/>
  <c r="M34" i="1"/>
  <c r="M36" i="1"/>
  <c r="M42" i="1"/>
  <c r="M44" i="1"/>
  <c r="M45" i="1"/>
  <c r="M46" i="1"/>
  <c r="M48" i="1"/>
  <c r="T10" i="1"/>
  <c r="T27" i="1"/>
  <c r="T46" i="1"/>
  <c r="T48" i="1"/>
  <c r="S10" i="1"/>
  <c r="S27" i="1"/>
  <c r="S46" i="1"/>
  <c r="S48" i="1"/>
  <c r="K10" i="1"/>
  <c r="K27" i="1"/>
  <c r="K46" i="1"/>
  <c r="K48" i="1"/>
  <c r="P42" i="1"/>
</calcChain>
</file>

<file path=xl/comments1.xml><?xml version="1.0" encoding="utf-8"?>
<comments xmlns="http://schemas.openxmlformats.org/spreadsheetml/2006/main">
  <authors>
    <author>Kenix Lee</author>
  </authors>
  <commentList>
    <comment ref="K7" authorId="0">
      <text>
        <r>
          <rPr>
            <sz val="9"/>
            <color indexed="81"/>
            <rFont val="Tahoma"/>
            <family val="2"/>
          </rPr>
          <t>Only  2 companies with shares traded</t>
        </r>
      </text>
    </comment>
    <comment ref="T16" authorId="0">
      <text>
        <r>
          <rPr>
            <sz val="9"/>
            <color indexed="81"/>
            <rFont val="Tahoma"/>
            <family val="2"/>
          </rPr>
          <t xml:space="preserve">Streamlined transfer from GEM to the Main Board no longer allowed since 15 February 2018
</t>
        </r>
      </text>
    </comment>
    <comment ref="T17" authorId="0">
      <text>
        <r>
          <rPr>
            <b/>
            <sz val="9"/>
            <color indexed="81"/>
            <rFont val="Tahoma"/>
            <family val="2"/>
          </rPr>
          <t xml:space="preserve">Since Jan 2014 
</t>
        </r>
      </text>
    </comment>
    <comment ref="T18" authorId="0">
      <text>
        <r>
          <rPr>
            <b/>
            <sz val="9"/>
            <color indexed="81"/>
            <rFont val="Tahoma"/>
            <family val="2"/>
          </rPr>
          <t>Since Jan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4" authorId="0">
      <text>
        <r>
          <rPr>
            <sz val="9"/>
            <color indexed="81"/>
            <rFont val="Tahoma"/>
            <family val="2"/>
          </rPr>
          <t xml:space="preserve">Excluding delisted companies
</t>
        </r>
      </text>
    </comment>
    <comment ref="T24" authorId="0">
      <text>
        <r>
          <rPr>
            <sz val="9"/>
            <color indexed="81"/>
            <rFont val="Tahoma"/>
            <family val="2"/>
          </rPr>
          <t>No graduation arrangement in place for ChiNext</t>
        </r>
      </text>
    </comment>
    <comment ref="V31" authorId="0">
      <text>
        <r>
          <rPr>
            <sz val="9"/>
            <color indexed="81"/>
            <rFont val="Tahoma"/>
            <family val="2"/>
          </rPr>
          <t>Adjusted with FX rate of corresponding year to reflect more accurate value</t>
        </r>
      </text>
    </comment>
    <comment ref="Q38" authorId="0">
      <text>
        <r>
          <rPr>
            <sz val="9"/>
            <color indexed="81"/>
            <rFont val="Tahoma"/>
            <family val="2"/>
          </rPr>
          <t xml:space="preserve">Adjusted with daily FX rates to reflect more accurate value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V38" authorId="0">
      <text>
        <r>
          <rPr>
            <sz val="9"/>
            <color indexed="81"/>
            <rFont val="Tahoma"/>
            <family val="2"/>
          </rPr>
          <t xml:space="preserve">Adjusted with daily FX rates to reflect more accurate value 
</t>
        </r>
      </text>
    </comment>
    <comment ref="Q39" authorId="0">
      <text>
        <r>
          <rPr>
            <sz val="9"/>
            <color indexed="81"/>
            <rFont val="Tahoma"/>
            <family val="2"/>
          </rPr>
          <t xml:space="preserve">Adjusted with daily FX rates to reflect more accurate value 
</t>
        </r>
      </text>
    </comment>
    <comment ref="V39" authorId="0">
      <text>
        <r>
          <rPr>
            <sz val="9"/>
            <color indexed="81"/>
            <rFont val="Tahoma"/>
            <family val="2"/>
          </rPr>
          <t xml:space="preserve">Adjusted with daily FX rates to reflect more accurate value </t>
        </r>
      </text>
    </comment>
    <comment ref="S45" authorId="0">
      <text>
        <r>
          <rPr>
            <sz val="9"/>
            <color indexed="81"/>
            <rFont val="Tahoma"/>
            <family val="2"/>
          </rPr>
          <t xml:space="preserve">The DEM was launched with 43 Companies. 
19 Companies have been listed since the launch date. </t>
        </r>
      </text>
    </comment>
  </commentList>
</comments>
</file>

<file path=xl/sharedStrings.xml><?xml version="1.0" encoding="utf-8"?>
<sst xmlns="http://schemas.openxmlformats.org/spreadsheetml/2006/main" count="481" uniqueCount="211">
  <si>
    <t>SME Markets Highlights</t>
  </si>
  <si>
    <t>Exchange</t>
  </si>
  <si>
    <t>Name of Market</t>
  </si>
  <si>
    <t>Curr.</t>
  </si>
  <si>
    <t xml:space="preserve">Launch Date </t>
  </si>
  <si>
    <t>Target</t>
  </si>
  <si>
    <t>Minimum Equity Capital</t>
  </si>
  <si>
    <t xml:space="preserve">Minimum </t>
  </si>
  <si>
    <t xml:space="preserve">No. of Listed Companies </t>
  </si>
  <si>
    <t>Total SME Market Capitalisation (end-2017)</t>
  </si>
  <si>
    <t>Median Market Cap of SME Board Issuers (end-2017)</t>
  </si>
  <si>
    <t>SME EOB Trading (end-2017)</t>
  </si>
  <si>
    <t xml:space="preserve">No. of Companies </t>
  </si>
  <si>
    <t>No. of Graduations</t>
  </si>
  <si>
    <t>Total Capital Raised Since Launch (end-June 2018)</t>
  </si>
  <si>
    <t>End of Year FX rate 2017</t>
  </si>
  <si>
    <t>FX Rate 2017 (Average)</t>
  </si>
  <si>
    <t>companies</t>
  </si>
  <si>
    <t>(Local currency)</t>
  </si>
  <si>
    <t>Free Float</t>
  </si>
  <si>
    <t xml:space="preserve"> (end-2017) </t>
  </si>
  <si>
    <t>Local Currency, milion</t>
  </si>
  <si>
    <t>USD, million</t>
  </si>
  <si>
    <t>Listed Since Launch</t>
  </si>
  <si>
    <t>Americas</t>
  </si>
  <si>
    <t>B3 SA Brasil Bolsa Balcao</t>
  </si>
  <si>
    <t>Bovespa Mais</t>
  </si>
  <si>
    <t>BRL</t>
  </si>
  <si>
    <t>SMEs</t>
  </si>
  <si>
    <t>None</t>
  </si>
  <si>
    <t>25% of the company's capital within 7 years of listings</t>
  </si>
  <si>
    <t>Bolsa de Comercio de Buenos Aires</t>
  </si>
  <si>
    <t>Pyme Board</t>
  </si>
  <si>
    <t>ARA</t>
  </si>
  <si>
    <t>15% (recommendation not requirement)</t>
  </si>
  <si>
    <t>TMX Group</t>
  </si>
  <si>
    <t>TSX Venture</t>
  </si>
  <si>
    <t>CAD</t>
  </si>
  <si>
    <t xml:space="preserve">Small and early-stage companies looking to access public venture capital </t>
  </si>
  <si>
    <t>Depending on the company's industry</t>
  </si>
  <si>
    <t>Public Float of 500,000 shares; 200 Public Shareholders, each holding a Board Lot and 20% in the hands of Public Shareholders.</t>
  </si>
  <si>
    <t>Total region</t>
  </si>
  <si>
    <t>Asia - Pacific</t>
  </si>
  <si>
    <t>BSE Limited</t>
  </si>
  <si>
    <t>Small &amp; Medium Enterprises</t>
  </si>
  <si>
    <t>INR</t>
  </si>
  <si>
    <t>INR30,000,000, paid up capital up to INR250,000,000</t>
  </si>
  <si>
    <t>Bursa Malaysia</t>
  </si>
  <si>
    <t>ACE Market</t>
  </si>
  <si>
    <t>MYR</t>
  </si>
  <si>
    <t>Local and foreign corporations from all business sectors to access the capital market under a sponsor-driven framework</t>
  </si>
  <si>
    <t>25% in the hands of at least 200 public shareholders holding no less than 100 shares each</t>
  </si>
  <si>
    <t>LEAP Market</t>
  </si>
  <si>
    <t>Adviser-driven SME market opened to only sophisticated investors</t>
  </si>
  <si>
    <t>Hong Kong Exchanges and Clearing</t>
  </si>
  <si>
    <t>GEM</t>
  </si>
  <si>
    <t>HKD</t>
  </si>
  <si>
    <t>Market for small to mid-sized companies</t>
  </si>
  <si>
    <t>No less than HK$45,000,000 and held among at least 100 persons</t>
  </si>
  <si>
    <t>NA</t>
  </si>
  <si>
    <t>Japan Exchange Group</t>
  </si>
  <si>
    <t>JASDAQ</t>
  </si>
  <si>
    <t>JPY</t>
  </si>
  <si>
    <t>JASDAQ is split into the "Standard" market for growth companies with a certain size and business performance and the "Growth" market for companies with stronger future growth potential and unique technologies or business models.</t>
  </si>
  <si>
    <t>10 percent or more of the listed shares or 1,000 trading units, whichever is the larger</t>
  </si>
  <si>
    <t xml:space="preserve">140
</t>
  </si>
  <si>
    <t>Mothers</t>
  </si>
  <si>
    <t>High-growth and emerging companies with no restriction on the size or business category</t>
  </si>
  <si>
    <t xml:space="preserve">25% or more of the listed stocks and 2,000 units or more of tradable shares </t>
  </si>
  <si>
    <t xml:space="preserve">105
</t>
  </si>
  <si>
    <t>Korea Exchange</t>
  </si>
  <si>
    <t>Kosdaq</t>
  </si>
  <si>
    <t>KRW</t>
  </si>
  <si>
    <t>Startups and SMEs in IT, bio-technology and culture technology</t>
  </si>
  <si>
    <t>KRW1-50 billion, depending of company type</t>
  </si>
  <si>
    <t>National Stock Exchange of India</t>
  </si>
  <si>
    <t>SME Emerge</t>
  </si>
  <si>
    <t>Emerging companies and sophisticated investors</t>
  </si>
  <si>
    <t>Paid up capital up to INR250,000,000</t>
  </si>
  <si>
    <t> NA </t>
  </si>
  <si>
    <t>NZX Limited</t>
  </si>
  <si>
    <t>NZAX</t>
  </si>
  <si>
    <t>NZD</t>
  </si>
  <si>
    <t>Small to medium-sized, fast growing business</t>
  </si>
  <si>
    <t>NXT</t>
  </si>
  <si>
    <t>NZD10,000,000, up  to NZD100,000,000</t>
  </si>
  <si>
    <t>25% in the hands of at least 50 shareholders</t>
  </si>
  <si>
    <t>The Philippine Stock Exchange</t>
  </si>
  <si>
    <t>SME Board</t>
  </si>
  <si>
    <t>PHP</t>
  </si>
  <si>
    <t>Shenzhen Stock Exchange</t>
  </si>
  <si>
    <t>ChiNext</t>
  </si>
  <si>
    <t>CNY</t>
  </si>
  <si>
    <t>Innovative growth enterprises with profitability</t>
  </si>
  <si>
    <t>Singapore Exchange</t>
  </si>
  <si>
    <t>SGX Catalist</t>
  </si>
  <si>
    <t>SGD</t>
  </si>
  <si>
    <t>High-growth companies</t>
  </si>
  <si>
    <t>The Stock Exchange of Thailand</t>
  </si>
  <si>
    <t>Market for Alternative Investment (mai)</t>
  </si>
  <si>
    <t>THB</t>
  </si>
  <si>
    <t>Europe - Middle East - Africa</t>
  </si>
  <si>
    <t>Athens Stock Exchange</t>
  </si>
  <si>
    <t>ATHEX Alternative Market (EN.A)</t>
  </si>
  <si>
    <t>EUR</t>
  </si>
  <si>
    <t>New, small and innovative companies</t>
  </si>
  <si>
    <t>10% at the time of IPO and within a period of 6 months free float should reach 15%</t>
  </si>
  <si>
    <t>Borsa Istanbul</t>
  </si>
  <si>
    <t>BIST Emerging Companies</t>
  </si>
  <si>
    <t>TRY</t>
  </si>
  <si>
    <t>Companies which do not meet the Main Market minimum requiremets in terms of market cap, free float, shareholders' equity ratio or net profit</t>
  </si>
  <si>
    <t>Bourse de Casablanca</t>
  </si>
  <si>
    <t>Devellopement Market and Growth Market</t>
  </si>
  <si>
    <t>MAD</t>
  </si>
  <si>
    <t>Medium-sized companies and high-growth companies</t>
  </si>
  <si>
    <t>Development market: 100,000 shares, MAD25 million; Growth market: 30,000 shares, MAD10 million</t>
  </si>
  <si>
    <t>Cyprus Stock Exchange</t>
  </si>
  <si>
    <t>Emerging Companies Market-Cyprus</t>
  </si>
  <si>
    <t>Emerging companies</t>
  </si>
  <si>
    <t>Deutsche Börse AG</t>
  </si>
  <si>
    <t>Scale</t>
  </si>
  <si>
    <t>SMEs and growth companies</t>
  </si>
  <si>
    <t>20% or at least 1 million shares</t>
  </si>
  <si>
    <t xml:space="preserve">The Egyptian Exchange </t>
  </si>
  <si>
    <t>NILEX</t>
  </si>
  <si>
    <t>EGP</t>
  </si>
  <si>
    <t>All promising SMEs in any industry</t>
  </si>
  <si>
    <t>25% of its listed shares (IPO) or 1/4 per thousand of the free floated market cap of the market with a minimum of 10% at the time of IPO.
The company has to maintain a minimum of 10% of the company's listed shares or 1/8 per thousands of the free floated market cap of the market with a minimum of 5%</t>
  </si>
  <si>
    <t>Johannesburg Stock Exchange</t>
  </si>
  <si>
    <t>Alternative Exchange</t>
  </si>
  <si>
    <t>ZAR</t>
  </si>
  <si>
    <t xml:space="preserve">SMEs </t>
  </si>
  <si>
    <t>Kazakhstan Stock Exchange</t>
  </si>
  <si>
    <t>Alternative Market</t>
  </si>
  <si>
    <t>KZT</t>
  </si>
  <si>
    <t>Companies that do not meet the main board business records, gross revenue and total assets requirements</t>
  </si>
  <si>
    <t>At least 100 000 ordinary shares and/or at least 10 000 preference shares</t>
  </si>
  <si>
    <t>Moscow Exchange</t>
  </si>
  <si>
    <t>Innovations and Investments Market</t>
  </si>
  <si>
    <t>RUR</t>
  </si>
  <si>
    <t>Innovative and high-tech enterprises with high growth potential</t>
  </si>
  <si>
    <t>150,000,000,000, 6,000,000,000 for iLM-Prime</t>
  </si>
  <si>
    <t>Free Float requirement only for iIM-Prime (10%)</t>
  </si>
  <si>
    <t>Growth Sector</t>
  </si>
  <si>
    <t>Mid-cap companies</t>
  </si>
  <si>
    <t>10% or RUB 500 mn (for the Level II, no requirement for Level III)</t>
  </si>
  <si>
    <t>Nasdaq Nordic Exchanges</t>
  </si>
  <si>
    <t>First North</t>
  </si>
  <si>
    <t>Nigerian Stock Exchange</t>
  </si>
  <si>
    <t>Alternative Securities Market (ASeM)</t>
  </si>
  <si>
    <t>NGN</t>
  </si>
  <si>
    <t>SMEs with high growth potential</t>
  </si>
  <si>
    <t>Oslo Børs</t>
  </si>
  <si>
    <t>Oslo Axess</t>
  </si>
  <si>
    <t>NOK</t>
  </si>
  <si>
    <t>Merkur Market</t>
  </si>
  <si>
    <t>Suitable for newly incorporated growth companies, savings banks and more mature industrial companies</t>
  </si>
  <si>
    <t>Saudi Stock Exchange (Tadawul)</t>
  </si>
  <si>
    <t>Nomu - Parallel Market</t>
  </si>
  <si>
    <t>SAR</t>
  </si>
  <si>
    <t>Companies which could not fullfill the main board requirements</t>
  </si>
  <si>
    <t>Stock Exchange of Mauritius</t>
  </si>
  <si>
    <t>Development &amp; Enterprise Market</t>
  </si>
  <si>
    <t>MUR</t>
  </si>
  <si>
    <t>SMEs (not defined by SEM)</t>
  </si>
  <si>
    <t>WFE total</t>
  </si>
  <si>
    <t>Debt-only Marlet</t>
  </si>
  <si>
    <t>Bolsa de Valores de Lima</t>
  </si>
  <si>
    <r>
      <t>Alternative Securities Market (MAV)</t>
    </r>
    <r>
      <rPr>
        <i/>
        <sz val="11"/>
        <color rgb="FFFF0000"/>
        <rFont val="Calibri"/>
        <family val="2"/>
      </rPr>
      <t>*</t>
    </r>
  </si>
  <si>
    <t>PEI</t>
  </si>
  <si>
    <t xml:space="preserve">Companies that meet the following conditions: 
• average annual income per sale in the last 5 years not exceeding PEN350 million or USD equivalent; 
• companies domiciled in Peru
</t>
  </si>
  <si>
    <t>N/A</t>
  </si>
  <si>
    <t>NA: Not Available</t>
  </si>
  <si>
    <r>
      <rPr>
        <b/>
        <sz val="11"/>
        <color indexed="8"/>
        <rFont val="Calibri"/>
        <family val="2"/>
      </rPr>
      <t>Total SME Market Capitalisation:</t>
    </r>
    <r>
      <rPr>
        <sz val="11"/>
        <color indexed="8"/>
        <rFont val="Calibri"/>
        <family val="2"/>
      </rPr>
      <t xml:space="preserve"> end of year FX rates of 2017 are used to calculate values in USD.</t>
    </r>
  </si>
  <si>
    <r>
      <rPr>
        <b/>
        <sz val="11"/>
        <color indexed="8"/>
        <rFont val="Calibri"/>
        <family val="2"/>
      </rPr>
      <t>Median Market Cap of SME Board Issuers:</t>
    </r>
    <r>
      <rPr>
        <sz val="11"/>
        <color indexed="8"/>
        <rFont val="Calibri"/>
        <family val="2"/>
      </rPr>
      <t xml:space="preserve"> end of year FX rates of 2017 are used to calculate values in USD.</t>
    </r>
  </si>
  <si>
    <r>
      <rPr>
        <b/>
        <sz val="11"/>
        <color rgb="FF000000"/>
        <rFont val="Calibri"/>
        <family val="2"/>
      </rPr>
      <t xml:space="preserve">SME EOB Trading: </t>
    </r>
    <r>
      <rPr>
        <sz val="11"/>
        <color indexed="8"/>
        <rFont val="Calibri"/>
        <family val="2"/>
      </rPr>
      <t>average FX rates of 2017 were used to calculate the values in USD.</t>
    </r>
  </si>
  <si>
    <r>
      <rPr>
        <b/>
        <sz val="11"/>
        <color indexed="8"/>
        <rFont val="Calibri"/>
        <family val="2"/>
      </rPr>
      <t>No. of Graduations:</t>
    </r>
    <r>
      <rPr>
        <sz val="11"/>
        <color indexed="8"/>
        <rFont val="Calibri"/>
        <family val="2"/>
      </rPr>
      <t xml:space="preserve"> migration to the main board or another board for larger capitalisation since the launch.</t>
    </r>
  </si>
  <si>
    <r>
      <rPr>
        <b/>
        <sz val="11"/>
        <color indexed="8"/>
        <rFont val="Calibri"/>
        <family val="2"/>
      </rPr>
      <t xml:space="preserve">Total Capital Raised Since Launch: </t>
    </r>
    <r>
      <rPr>
        <sz val="11"/>
        <color rgb="FF000000"/>
        <rFont val="Calibri"/>
        <family val="2"/>
      </rPr>
      <t xml:space="preserve">end of year </t>
    </r>
    <r>
      <rPr>
        <sz val="11"/>
        <color indexed="8"/>
        <rFont val="Calibri"/>
        <family val="2"/>
      </rPr>
      <t>FX rates of 2017  were used to calculate values in USD, unless specified</t>
    </r>
  </si>
  <si>
    <t>Notes</t>
  </si>
  <si>
    <r>
      <t>BVL Alternative Securities Market (MAV):</t>
    </r>
    <r>
      <rPr>
        <sz val="11"/>
        <rFont val="Calibri"/>
        <family val="2"/>
      </rPr>
      <t xml:space="preserve"> debt market-only </t>
    </r>
  </si>
  <si>
    <r>
      <rPr>
        <b/>
        <sz val="11"/>
        <rFont val="Calibri"/>
        <family val="2"/>
      </rPr>
      <t>Bursa Malaysia</t>
    </r>
    <r>
      <rPr>
        <sz val="11"/>
        <rFont val="Calibri"/>
        <family val="2"/>
      </rPr>
      <t>: ACE Market is a revamp of the previous MESDAQ Market which was launched in 1998.</t>
    </r>
  </si>
  <si>
    <r>
      <rPr>
        <b/>
        <sz val="11"/>
        <rFont val="Calibri"/>
        <family val="2"/>
      </rPr>
      <t xml:space="preserve">Japan Exchange Group:  </t>
    </r>
    <r>
      <rPr>
        <sz val="11"/>
        <rFont val="Calibri"/>
        <family val="2"/>
      </rPr>
      <t xml:space="preserve">the current JASDAQ was established in 2010 as an integrated market after the merger of Osaka Stock Exchange and Jasdaq Securities Exchange. </t>
    </r>
  </si>
  <si>
    <r>
      <t>In 2013 Jasdaq became one if the Tokyso Stock Exchange Markets  when all OSE cash equity markets were integrated into TSE.</t>
    </r>
    <r>
      <rPr>
        <b/>
        <sz val="1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</si>
  <si>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NZX Limited:</t>
    </r>
    <r>
      <rPr>
        <sz val="11"/>
        <rFont val="Calibri"/>
        <family val="2"/>
      </rPr>
      <t xml:space="preserve"> NZX is in the process of consolidating the three equity boards (NZSX, NZAX and NXT) into a new board NZSX. NZAX stopped accepting new applications since 2015. </t>
    </r>
  </si>
  <si>
    <r>
      <t xml:space="preserve">Deutsche Börse AG: </t>
    </r>
    <r>
      <rPr>
        <sz val="11"/>
        <rFont val="Calibri"/>
        <family val="2"/>
      </rPr>
      <t xml:space="preserve">Scale was launched in March 2017 and replaces the former Entry Standard segment. Compared to the former Entry Standard segment Scale is more closely regulated at sub-segment level 
</t>
    </r>
  </si>
  <si>
    <t>in terms of inclusion prerequisites and follow-up obligations and provides new target services for SMEs as well as the support of a Deutsche Börse Capital Market Partner.</t>
  </si>
  <si>
    <r>
      <rPr>
        <b/>
        <sz val="11"/>
        <rFont val="Calibri"/>
        <family val="2"/>
      </rPr>
      <t>Moscow Exchange:</t>
    </r>
    <r>
      <rPr>
        <sz val="11"/>
        <rFont val="Calibri"/>
        <family val="2"/>
      </rPr>
      <t xml:space="preserve"> iIM-Prime (sub-segment of Innovations and Investments Market with stricter listing requirements) launced in 2015.</t>
    </r>
  </si>
  <si>
    <r>
      <rPr>
        <b/>
        <sz val="11"/>
        <rFont val="Calibri"/>
        <family val="2"/>
      </rPr>
      <t xml:space="preserve">Nigerian Stock Exchange: </t>
    </r>
    <r>
      <rPr>
        <sz val="11"/>
        <rFont val="Calibri"/>
        <family val="2"/>
      </rPr>
      <t>the NSE first launched its SME market, the Second-Tier Securities Market (SSM) in 1985. The SSM was rebranded as ASeM in 2013 with significant revision to the previous model.</t>
    </r>
  </si>
  <si>
    <t>SME Markets: Differentiated Listing Requirements</t>
  </si>
  <si>
    <t>Key differences in relation to Main Board Listing requirements</t>
  </si>
  <si>
    <t>Less frequent reporting</t>
  </si>
  <si>
    <t>Simpler listing</t>
  </si>
  <si>
    <t>Lower listing fee/other related costs</t>
  </si>
  <si>
    <t>Relaxed business records/</t>
  </si>
  <si>
    <t>Streamlined</t>
  </si>
  <si>
    <t>Compulsory market making</t>
  </si>
  <si>
    <t xml:space="preserve">Exemption from </t>
  </si>
  <si>
    <t>Advisor-driven listings</t>
  </si>
  <si>
    <t xml:space="preserve">Relaxed requirements on </t>
  </si>
  <si>
    <t xml:space="preserve">Additional support </t>
  </si>
  <si>
    <t>documentation/ reporting</t>
  </si>
  <si>
    <t>from the exchange</t>
  </si>
  <si>
    <t>proftits requirements</t>
  </si>
  <si>
    <t>listing process</t>
  </si>
  <si>
    <t>regulator approval*</t>
  </si>
  <si>
    <t>corporate governance codes</t>
  </si>
  <si>
    <t>for SME listings</t>
  </si>
  <si>
    <t>●</t>
  </si>
  <si>
    <t>BVL Venture Exchange</t>
  </si>
  <si>
    <r>
      <rPr>
        <b/>
        <sz val="11"/>
        <color indexed="8"/>
        <rFont val="Calibri"/>
        <family val="2"/>
      </rPr>
      <t>Source:</t>
    </r>
    <r>
      <rPr>
        <sz val="11"/>
        <color indexed="8"/>
        <rFont val="Calibri"/>
        <family val="2"/>
      </rPr>
      <t xml:space="preserve"> World Federation of Exchanges members</t>
    </r>
  </si>
  <si>
    <t>*In jurisdictions where regulators approval may also be required for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</si>
</sst>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[&lt;1000]#0.0;[&lt;1000000]#\ ##0.0;#\ ###\ ##0.0"/>
    <numFmt numFmtId="166" formatCode="#,##0.0"/>
    <numFmt numFmtId="167" formatCode="0.0"/>
    <numFmt numFmtId="168" formatCode="#,##0.0000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9"/>
      <name val="Calibri"/>
      <family val="2"/>
    </font>
    <font>
      <b/>
      <i/>
      <sz val="11"/>
      <color indexed="30"/>
      <name val="Calibri"/>
      <family val="2"/>
    </font>
    <font>
      <b/>
      <sz val="11"/>
      <color indexed="3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23"/>
      <name val="Calibri"/>
      <family val="2"/>
    </font>
    <font>
      <sz val="9"/>
      <color indexed="81"/>
      <name val="Tahoma"/>
      <family val="2"/>
    </font>
    <font>
      <sz val="16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i/>
      <sz val="12"/>
      <name val="Calibri"/>
      <family val="2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hair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23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/>
      <right style="thin">
        <color auto="1"/>
      </right>
      <top style="hair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auto="1"/>
      </right>
      <top style="thin">
        <color auto="1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/>
      <bottom style="hair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n">
        <color indexed="23"/>
      </bottom>
      <diagonal/>
    </border>
    <border>
      <left style="thin">
        <color auto="1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/>
      <top style="hair">
        <color indexed="23"/>
      </top>
      <bottom/>
      <diagonal/>
    </border>
    <border>
      <left style="thin">
        <color auto="1"/>
      </left>
      <right style="thin">
        <color auto="1"/>
      </right>
      <top style="hair">
        <color indexed="23"/>
      </top>
      <bottom/>
      <diagonal/>
    </border>
    <border>
      <left/>
      <right style="thin">
        <color auto="1"/>
      </right>
      <top style="hair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auto="1"/>
      </top>
      <bottom style="dotted">
        <color theme="0" tint="-0.34998626667073579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/>
      <diagonal/>
    </border>
  </borders>
  <cellStyleXfs count="4">
    <xf numFmtId="0" fontId="0" fillId="0" borderId="0"/>
    <xf numFmtId="38" fontId="26" fillId="0" borderId="0" applyFont="0" applyFill="0" applyBorder="0" applyAlignment="0" applyProtection="0">
      <alignment vertical="center"/>
    </xf>
    <xf numFmtId="0" fontId="28" fillId="0" borderId="0" applyNumberFormat="0" applyFont="0" applyBorder="0" applyAlignment="0" applyProtection="0"/>
    <xf numFmtId="164" fontId="26" fillId="0" borderId="0" applyFont="0" applyFill="0" applyBorder="0" applyAlignment="0" applyProtection="0"/>
  </cellStyleXfs>
  <cellXfs count="2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1" fillId="3" borderId="16" xfId="0" applyFont="1" applyFill="1" applyBorder="1" applyAlignment="1">
      <alignment horizontal="left" vertical="top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1" fillId="3" borderId="12" xfId="0" applyFont="1" applyFill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6" fontId="3" fillId="0" borderId="10" xfId="0" applyNumberFormat="1" applyFont="1" applyBorder="1" applyAlignment="1">
      <alignment horizontal="left" vertical="top" wrapText="1"/>
    </xf>
    <xf numFmtId="166" fontId="3" fillId="0" borderId="7" xfId="0" applyNumberFormat="1" applyFont="1" applyBorder="1" applyAlignment="1">
      <alignment horizontal="left" vertical="top" wrapText="1"/>
    </xf>
    <xf numFmtId="165" fontId="10" fillId="2" borderId="7" xfId="0" applyNumberFormat="1" applyFont="1" applyFill="1" applyBorder="1" applyAlignment="1">
      <alignment horizontal="left" vertical="top" wrapText="1"/>
    </xf>
    <xf numFmtId="165" fontId="10" fillId="2" borderId="4" xfId="0" applyNumberFormat="1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top"/>
    </xf>
    <xf numFmtId="3" fontId="6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2" fontId="11" fillId="3" borderId="16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8" fontId="16" fillId="0" borderId="9" xfId="0" applyNumberFormat="1" applyFont="1" applyBorder="1" applyAlignment="1">
      <alignment horizontal="right" vertical="center"/>
    </xf>
    <xf numFmtId="168" fontId="16" fillId="0" borderId="6" xfId="0" applyNumberFormat="1" applyFont="1" applyBorder="1" applyAlignment="1">
      <alignment horizontal="right" vertical="center"/>
    </xf>
    <xf numFmtId="168" fontId="16" fillId="0" borderId="3" xfId="0" applyNumberFormat="1" applyFont="1" applyBorder="1" applyAlignment="1">
      <alignment horizontal="right" vertical="center"/>
    </xf>
    <xf numFmtId="168" fontId="16" fillId="0" borderId="21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/>
    <xf numFmtId="0" fontId="11" fillId="3" borderId="17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/>
    </xf>
    <xf numFmtId="166" fontId="3" fillId="0" borderId="10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7" fillId="0" borderId="7" xfId="0" applyFont="1" applyBorder="1" applyAlignment="1">
      <alignment horizontal="left" vertical="center"/>
    </xf>
    <xf numFmtId="166" fontId="3" fillId="0" borderId="7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6" fontId="3" fillId="0" borderId="22" xfId="0" applyNumberFormat="1" applyFont="1" applyBorder="1" applyAlignment="1">
      <alignment horizontal="left" vertical="center" wrapText="1"/>
    </xf>
    <xf numFmtId="165" fontId="10" fillId="2" borderId="23" xfId="0" applyNumberFormat="1" applyFont="1" applyFill="1" applyBorder="1" applyAlignment="1">
      <alignment horizontal="left" vertical="center" wrapText="1"/>
    </xf>
    <xf numFmtId="165" fontId="10" fillId="0" borderId="23" xfId="0" applyNumberFormat="1" applyFont="1" applyBorder="1" applyAlignment="1">
      <alignment horizontal="left" vertical="center" wrapText="1"/>
    </xf>
    <xf numFmtId="165" fontId="10" fillId="2" borderId="2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10" fillId="2" borderId="29" xfId="0" applyNumberFormat="1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9" fontId="1" fillId="0" borderId="30" xfId="0" applyNumberFormat="1" applyFont="1" applyBorder="1" applyAlignment="1">
      <alignment horizontal="center" vertical="center" wrapText="1"/>
    </xf>
    <xf numFmtId="165" fontId="10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68" fontId="16" fillId="0" borderId="0" xfId="0" applyNumberFormat="1" applyFont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3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165" fontId="10" fillId="2" borderId="36" xfId="0" applyNumberFormat="1" applyFont="1" applyFill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vertical="center"/>
    </xf>
    <xf numFmtId="168" fontId="16" fillId="0" borderId="39" xfId="0" applyNumberFormat="1" applyFont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4" fontId="1" fillId="0" borderId="42" xfId="0" applyNumberFormat="1" applyFont="1" applyBorder="1" applyAlignment="1">
      <alignment horizontal="right" vertical="center"/>
    </xf>
    <xf numFmtId="0" fontId="0" fillId="0" borderId="43" xfId="0" applyBorder="1" applyAlignment="1">
      <alignment vertical="top" wrapText="1"/>
    </xf>
    <xf numFmtId="165" fontId="10" fillId="0" borderId="23" xfId="0" applyNumberFormat="1" applyFont="1" applyBorder="1" applyAlignment="1">
      <alignment horizontal="left" vertical="top" wrapText="1"/>
    </xf>
    <xf numFmtId="165" fontId="10" fillId="0" borderId="7" xfId="0" applyNumberFormat="1" applyFont="1" applyBorder="1" applyAlignment="1">
      <alignment horizontal="left" vertical="top" wrapText="1"/>
    </xf>
    <xf numFmtId="0" fontId="0" fillId="0" borderId="20" xfId="0" applyBorder="1"/>
    <xf numFmtId="0" fontId="15" fillId="0" borderId="20" xfId="0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165" fontId="10" fillId="5" borderId="7" xfId="0" applyNumberFormat="1" applyFont="1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3" fontId="1" fillId="5" borderId="9" xfId="0" applyNumberFormat="1" applyFont="1" applyFill="1" applyBorder="1" applyAlignment="1">
      <alignment horizontal="right" vertical="center"/>
    </xf>
    <xf numFmtId="2" fontId="1" fillId="5" borderId="9" xfId="0" applyNumberFormat="1" applyFont="1" applyFill="1" applyBorder="1" applyAlignment="1">
      <alignment horizontal="right" vertical="center"/>
    </xf>
    <xf numFmtId="4" fontId="1" fillId="5" borderId="8" xfId="0" applyNumberFormat="1" applyFont="1" applyFill="1" applyBorder="1" applyAlignment="1">
      <alignment horizontal="right" vertical="center"/>
    </xf>
    <xf numFmtId="3" fontId="1" fillId="5" borderId="6" xfId="0" applyNumberFormat="1" applyFont="1" applyFill="1" applyBorder="1" applyAlignment="1">
      <alignment horizontal="right" vertical="center"/>
    </xf>
    <xf numFmtId="4" fontId="1" fillId="5" borderId="5" xfId="0" applyNumberFormat="1" applyFont="1" applyFill="1" applyBorder="1" applyAlignment="1">
      <alignment horizontal="right" vertical="center"/>
    </xf>
    <xf numFmtId="2" fontId="1" fillId="5" borderId="5" xfId="0" applyNumberFormat="1" applyFont="1" applyFill="1" applyBorder="1" applyAlignment="1">
      <alignment horizontal="right" vertical="center"/>
    </xf>
    <xf numFmtId="2" fontId="1" fillId="5" borderId="6" xfId="0" applyNumberFormat="1" applyFont="1" applyFill="1" applyBorder="1" applyAlignment="1">
      <alignment horizontal="right" vertical="center"/>
    </xf>
    <xf numFmtId="167" fontId="1" fillId="5" borderId="20" xfId="0" applyNumberFormat="1" applyFont="1" applyFill="1" applyBorder="1" applyAlignment="1">
      <alignment horizontal="right" vertical="center"/>
    </xf>
    <xf numFmtId="3" fontId="5" fillId="5" borderId="15" xfId="0" applyNumberFormat="1" applyFont="1" applyFill="1" applyBorder="1" applyAlignment="1">
      <alignment horizontal="right" vertical="center"/>
    </xf>
    <xf numFmtId="2" fontId="1" fillId="5" borderId="3" xfId="0" applyNumberFormat="1" applyFont="1" applyFill="1" applyBorder="1" applyAlignment="1">
      <alignment horizontal="right" vertical="center"/>
    </xf>
    <xf numFmtId="4" fontId="5" fillId="5" borderId="14" xfId="0" applyNumberFormat="1" applyFont="1" applyFill="1" applyBorder="1" applyAlignment="1">
      <alignment horizontal="right" vertical="center"/>
    </xf>
    <xf numFmtId="3" fontId="1" fillId="5" borderId="3" xfId="0" applyNumberFormat="1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4" fontId="1" fillId="5" borderId="9" xfId="0" applyNumberFormat="1" applyFont="1" applyFill="1" applyBorder="1" applyAlignment="1">
      <alignment horizontal="right" vertical="center"/>
    </xf>
    <xf numFmtId="4" fontId="8" fillId="5" borderId="25" xfId="0" applyNumberFormat="1" applyFont="1" applyFill="1" applyBorder="1" applyAlignment="1">
      <alignment horizontal="right" vertical="center"/>
    </xf>
    <xf numFmtId="3" fontId="1" fillId="5" borderId="30" xfId="0" applyNumberFormat="1" applyFont="1" applyFill="1" applyBorder="1" applyAlignment="1">
      <alignment horizontal="right" vertical="center"/>
    </xf>
    <xf numFmtId="4" fontId="1" fillId="5" borderId="31" xfId="0" applyNumberFormat="1" applyFont="1" applyFill="1" applyBorder="1" applyAlignment="1">
      <alignment horizontal="right" vertical="center"/>
    </xf>
    <xf numFmtId="2" fontId="1" fillId="5" borderId="30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>
      <alignment horizontal="right" vertical="center"/>
    </xf>
    <xf numFmtId="164" fontId="18" fillId="0" borderId="0" xfId="3" applyFont="1" applyAlignment="1">
      <alignment vertical="center"/>
    </xf>
    <xf numFmtId="164" fontId="11" fillId="3" borderId="16" xfId="3" applyFont="1" applyFill="1" applyBorder="1" applyAlignment="1">
      <alignment horizontal="center" vertical="center"/>
    </xf>
    <xf numFmtId="164" fontId="1" fillId="0" borderId="0" xfId="3" applyFont="1" applyAlignment="1">
      <alignment horizontal="center" vertical="center"/>
    </xf>
    <xf numFmtId="164" fontId="1" fillId="0" borderId="0" xfId="3" applyFont="1" applyAlignment="1">
      <alignment vertical="center"/>
    </xf>
    <xf numFmtId="164" fontId="1" fillId="5" borderId="9" xfId="3" applyFont="1" applyFill="1" applyBorder="1" applyAlignment="1">
      <alignment horizontal="right" vertical="center"/>
    </xf>
    <xf numFmtId="164" fontId="1" fillId="5" borderId="5" xfId="3" applyFont="1" applyFill="1" applyBorder="1" applyAlignment="1">
      <alignment horizontal="right" vertical="center"/>
    </xf>
    <xf numFmtId="164" fontId="5" fillId="5" borderId="14" xfId="3" applyFont="1" applyFill="1" applyBorder="1" applyAlignment="1">
      <alignment horizontal="right" vertical="center"/>
    </xf>
    <xf numFmtId="164" fontId="5" fillId="0" borderId="0" xfId="3" applyFont="1" applyAlignment="1">
      <alignment horizontal="right" vertical="center"/>
    </xf>
    <xf numFmtId="164" fontId="1" fillId="5" borderId="2" xfId="3" applyFont="1" applyFill="1" applyBorder="1" applyAlignment="1">
      <alignment horizontal="right" vertical="center"/>
    </xf>
    <xf numFmtId="164" fontId="1" fillId="5" borderId="8" xfId="3" applyFont="1" applyFill="1" applyBorder="1" applyAlignment="1">
      <alignment horizontal="right" vertical="center"/>
    </xf>
    <xf numFmtId="164" fontId="1" fillId="5" borderId="25" xfId="3" applyFont="1" applyFill="1" applyBorder="1"/>
    <xf numFmtId="164" fontId="1" fillId="5" borderId="31" xfId="3" applyFont="1" applyFill="1" applyBorder="1" applyAlignment="1">
      <alignment horizontal="right" vertical="center"/>
    </xf>
    <xf numFmtId="164" fontId="9" fillId="0" borderId="1" xfId="3" applyFont="1" applyBorder="1" applyAlignment="1">
      <alignment vertical="center"/>
    </xf>
    <xf numFmtId="164" fontId="1" fillId="0" borderId="40" xfId="3" applyFont="1" applyBorder="1" applyAlignment="1">
      <alignment horizontal="right" vertical="center"/>
    </xf>
    <xf numFmtId="164" fontId="1" fillId="0" borderId="0" xfId="3" applyFont="1" applyAlignment="1">
      <alignment horizontal="right" vertical="center"/>
    </xf>
    <xf numFmtId="164" fontId="3" fillId="0" borderId="0" xfId="3" applyFont="1" applyAlignment="1">
      <alignment vertical="center"/>
    </xf>
    <xf numFmtId="164" fontId="11" fillId="3" borderId="16" xfId="3" applyFont="1" applyFill="1" applyBorder="1" applyAlignment="1">
      <alignment vertical="center"/>
    </xf>
    <xf numFmtId="164" fontId="1" fillId="5" borderId="9" xfId="3" applyFont="1" applyFill="1" applyBorder="1" applyAlignment="1">
      <alignment vertical="center"/>
    </xf>
    <xf numFmtId="164" fontId="1" fillId="5" borderId="5" xfId="3" applyFont="1" applyFill="1" applyBorder="1" applyAlignment="1">
      <alignment vertical="center"/>
    </xf>
    <xf numFmtId="164" fontId="5" fillId="5" borderId="14" xfId="3" applyFont="1" applyFill="1" applyBorder="1" applyAlignment="1">
      <alignment vertical="center"/>
    </xf>
    <xf numFmtId="164" fontId="5" fillId="0" borderId="0" xfId="3" applyFont="1" applyAlignment="1">
      <alignment vertical="center"/>
    </xf>
    <xf numFmtId="164" fontId="1" fillId="5" borderId="2" xfId="3" applyFont="1" applyFill="1" applyBorder="1" applyAlignment="1">
      <alignment vertical="center"/>
    </xf>
    <xf numFmtId="164" fontId="1" fillId="5" borderId="8" xfId="3" applyFont="1" applyFill="1" applyBorder="1" applyAlignment="1">
      <alignment vertical="center"/>
    </xf>
    <xf numFmtId="164" fontId="1" fillId="5" borderId="31" xfId="3" applyFont="1" applyFill="1" applyBorder="1" applyAlignment="1">
      <alignment vertical="center"/>
    </xf>
    <xf numFmtId="164" fontId="6" fillId="0" borderId="0" xfId="3" applyFont="1" applyAlignment="1">
      <alignment horizontal="right" vertical="center"/>
    </xf>
    <xf numFmtId="0" fontId="7" fillId="5" borderId="7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1" fillId="5" borderId="6" xfId="3" applyFont="1" applyFill="1" applyBorder="1" applyAlignment="1">
      <alignment horizontal="right" vertical="center"/>
    </xf>
    <xf numFmtId="3" fontId="1" fillId="5" borderId="8" xfId="0" applyNumberFormat="1" applyFont="1" applyFill="1" applyBorder="1" applyAlignment="1">
      <alignment horizontal="right" vertical="center"/>
    </xf>
    <xf numFmtId="3" fontId="1" fillId="5" borderId="5" xfId="0" applyNumberFormat="1" applyFont="1" applyFill="1" applyBorder="1" applyAlignment="1">
      <alignment horizontal="right" vertical="center"/>
    </xf>
    <xf numFmtId="3" fontId="5" fillId="5" borderId="14" xfId="0" applyNumberFormat="1" applyFont="1" applyFill="1" applyBorder="1" applyAlignment="1">
      <alignment horizontal="right" vertical="center"/>
    </xf>
    <xf numFmtId="3" fontId="1" fillId="5" borderId="5" xfId="0" applyNumberFormat="1" applyFont="1" applyFill="1" applyBorder="1" applyAlignment="1">
      <alignment horizontal="right" vertical="center" wrapText="1"/>
    </xf>
    <xf numFmtId="3" fontId="1" fillId="5" borderId="31" xfId="0" applyNumberFormat="1" applyFont="1" applyFill="1" applyBorder="1" applyAlignment="1">
      <alignment horizontal="right" vertical="center"/>
    </xf>
    <xf numFmtId="168" fontId="16" fillId="5" borderId="6" xfId="0" applyNumberFormat="1" applyFont="1" applyFill="1" applyBorder="1" applyAlignment="1">
      <alignment horizontal="right" vertical="center"/>
    </xf>
    <xf numFmtId="164" fontId="1" fillId="0" borderId="41" xfId="3" applyFont="1" applyBorder="1" applyAlignment="1">
      <alignment horizontal="right" vertical="center"/>
    </xf>
    <xf numFmtId="164" fontId="1" fillId="0" borderId="42" xfId="3" applyFont="1" applyBorder="1" applyAlignment="1">
      <alignment horizontal="right" vertical="center"/>
    </xf>
    <xf numFmtId="2" fontId="1" fillId="5" borderId="5" xfId="3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165" fontId="10" fillId="0" borderId="7" xfId="0" applyNumberFormat="1" applyFont="1" applyBorder="1" applyAlignment="1">
      <alignment horizontal="left" vertical="center" wrapText="1"/>
    </xf>
    <xf numFmtId="0" fontId="0" fillId="0" borderId="21" xfId="0" applyBorder="1"/>
    <xf numFmtId="0" fontId="15" fillId="0" borderId="44" xfId="0" applyFont="1" applyBorder="1" applyAlignment="1">
      <alignment horizontal="center" vertical="center"/>
    </xf>
    <xf numFmtId="0" fontId="0" fillId="0" borderId="28" xfId="0" applyBorder="1"/>
    <xf numFmtId="0" fontId="15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5" borderId="46" xfId="0" applyFont="1" applyFill="1" applyBorder="1" applyAlignment="1">
      <alignment horizontal="left" vertical="center"/>
    </xf>
    <xf numFmtId="0" fontId="8" fillId="0" borderId="46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168" fontId="16" fillId="0" borderId="30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2" fontId="11" fillId="3" borderId="18" xfId="0" applyNumberFormat="1" applyFont="1" applyFill="1" applyBorder="1" applyAlignment="1">
      <alignment horizontal="center" vertical="center" wrapText="1"/>
    </xf>
    <xf numFmtId="2" fontId="11" fillId="3" borderId="19" xfId="0" applyNumberFormat="1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top" wrapText="1"/>
    </xf>
    <xf numFmtId="0" fontId="11" fillId="3" borderId="16" xfId="0" applyFont="1" applyFill="1" applyBorder="1" applyAlignment="1">
      <alignment horizontal="left" vertical="top" wrapText="1"/>
    </xf>
  </cellXfs>
  <cellStyles count="4">
    <cellStyle name="Blank" xfId="2"/>
    <cellStyle name="Comma" xfId="3" builtinId="3"/>
    <cellStyle name="Comma [0] 2" xfId="1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88"/>
  <sheetViews>
    <sheetView showGridLines="0" tabSelected="1" zoomScale="82" zoomScaleNormal="82" workbookViewId="0">
      <selection activeCell="U19" sqref="U19"/>
    </sheetView>
  </sheetViews>
  <sheetFormatPr baseColWidth="10" defaultColWidth="11.5" defaultRowHeight="15" x14ac:dyDescent="0.2"/>
  <cols>
    <col min="1" max="1" width="2.83203125" style="34" customWidth="1"/>
    <col min="2" max="2" width="37.5" style="105" customWidth="1"/>
    <col min="3" max="3" width="25.1640625" style="106" customWidth="1"/>
    <col min="4" max="4" width="8.5" style="106" customWidth="1"/>
    <col min="5" max="5" width="2.83203125" style="34" customWidth="1"/>
    <col min="6" max="6" width="16" style="74" customWidth="1"/>
    <col min="7" max="7" width="28.33203125" style="22" customWidth="1"/>
    <col min="8" max="8" width="27.1640625" style="1" customWidth="1"/>
    <col min="9" max="9" width="30.5" style="2" customWidth="1"/>
    <col min="10" max="10" width="5" style="34" customWidth="1"/>
    <col min="11" max="11" width="33.5" style="34" customWidth="1"/>
    <col min="12" max="12" width="29.5" style="193" customWidth="1"/>
    <col min="13" max="13" width="28.6640625" style="193" customWidth="1"/>
    <col min="14" max="14" width="29.83203125" style="193" customWidth="1"/>
    <col min="15" max="15" width="27.5" style="68" customWidth="1"/>
    <col min="16" max="16" width="28" style="193" customWidth="1"/>
    <col min="17" max="17" width="26" style="34" customWidth="1"/>
    <col min="18" max="18" width="2.83203125" style="34" customWidth="1"/>
    <col min="19" max="19" width="26.5" style="34" customWidth="1"/>
    <col min="20" max="20" width="25.5" style="34" bestFit="1" customWidth="1"/>
    <col min="21" max="21" width="27" style="193" customWidth="1"/>
    <col min="22" max="22" width="24.5" style="193" customWidth="1"/>
    <col min="23" max="23" width="11.5" style="34"/>
    <col min="24" max="24" width="11.5" style="83"/>
    <col min="25" max="25" width="14.83203125" style="34" customWidth="1"/>
    <col min="26" max="248" width="11.5" style="34"/>
    <col min="249" max="249" width="2.83203125" style="34" customWidth="1"/>
    <col min="250" max="251" width="37.5" style="34" customWidth="1"/>
    <col min="252" max="252" width="2.83203125" style="34" customWidth="1"/>
    <col min="253" max="255" width="15.6640625" style="34" customWidth="1"/>
    <col min="256" max="256" width="2.83203125" style="34" customWidth="1"/>
    <col min="257" max="259" width="15.6640625" style="34" customWidth="1"/>
    <col min="260" max="260" width="2.83203125" style="34" customWidth="1"/>
    <col min="261" max="263" width="15.6640625" style="34" customWidth="1"/>
    <col min="264" max="265" width="2.83203125" style="34" customWidth="1"/>
    <col min="266" max="268" width="15.6640625" style="34" customWidth="1"/>
    <col min="269" max="269" width="2.83203125" style="34" customWidth="1"/>
    <col min="270" max="270" width="10.5" style="34" customWidth="1"/>
    <col min="271" max="504" width="11.5" style="34"/>
    <col min="505" max="505" width="2.83203125" style="34" customWidth="1"/>
    <col min="506" max="507" width="37.5" style="34" customWidth="1"/>
    <col min="508" max="508" width="2.83203125" style="34" customWidth="1"/>
    <col min="509" max="511" width="15.6640625" style="34" customWidth="1"/>
    <col min="512" max="512" width="2.83203125" style="34" customWidth="1"/>
    <col min="513" max="515" width="15.6640625" style="34" customWidth="1"/>
    <col min="516" max="516" width="2.83203125" style="34" customWidth="1"/>
    <col min="517" max="519" width="15.6640625" style="34" customWidth="1"/>
    <col min="520" max="521" width="2.83203125" style="34" customWidth="1"/>
    <col min="522" max="524" width="15.6640625" style="34" customWidth="1"/>
    <col min="525" max="525" width="2.83203125" style="34" customWidth="1"/>
    <col min="526" max="526" width="10.5" style="34" customWidth="1"/>
    <col min="527" max="760" width="11.5" style="34"/>
    <col min="761" max="761" width="2.83203125" style="34" customWidth="1"/>
    <col min="762" max="763" width="37.5" style="34" customWidth="1"/>
    <col min="764" max="764" width="2.83203125" style="34" customWidth="1"/>
    <col min="765" max="767" width="15.6640625" style="34" customWidth="1"/>
    <col min="768" max="768" width="2.83203125" style="34" customWidth="1"/>
    <col min="769" max="771" width="15.6640625" style="34" customWidth="1"/>
    <col min="772" max="772" width="2.83203125" style="34" customWidth="1"/>
    <col min="773" max="775" width="15.6640625" style="34" customWidth="1"/>
    <col min="776" max="777" width="2.83203125" style="34" customWidth="1"/>
    <col min="778" max="780" width="15.6640625" style="34" customWidth="1"/>
    <col min="781" max="781" width="2.83203125" style="34" customWidth="1"/>
    <col min="782" max="782" width="10.5" style="34" customWidth="1"/>
    <col min="783" max="1016" width="11.5" style="34"/>
    <col min="1017" max="1017" width="2.83203125" style="34" customWidth="1"/>
    <col min="1018" max="1019" width="37.5" style="34" customWidth="1"/>
    <col min="1020" max="1020" width="2.83203125" style="34" customWidth="1"/>
    <col min="1021" max="1023" width="15.6640625" style="34" customWidth="1"/>
    <col min="1024" max="1024" width="2.83203125" style="34" customWidth="1"/>
    <col min="1025" max="1027" width="15.6640625" style="34" customWidth="1"/>
    <col min="1028" max="1028" width="2.83203125" style="34" customWidth="1"/>
    <col min="1029" max="1031" width="15.6640625" style="34" customWidth="1"/>
    <col min="1032" max="1033" width="2.83203125" style="34" customWidth="1"/>
    <col min="1034" max="1036" width="15.6640625" style="34" customWidth="1"/>
    <col min="1037" max="1037" width="2.83203125" style="34" customWidth="1"/>
    <col min="1038" max="1038" width="10.5" style="34" customWidth="1"/>
    <col min="1039" max="1272" width="11.5" style="34"/>
    <col min="1273" max="1273" width="2.83203125" style="34" customWidth="1"/>
    <col min="1274" max="1275" width="37.5" style="34" customWidth="1"/>
    <col min="1276" max="1276" width="2.83203125" style="34" customWidth="1"/>
    <col min="1277" max="1279" width="15.6640625" style="34" customWidth="1"/>
    <col min="1280" max="1280" width="2.83203125" style="34" customWidth="1"/>
    <col min="1281" max="1283" width="15.6640625" style="34" customWidth="1"/>
    <col min="1284" max="1284" width="2.83203125" style="34" customWidth="1"/>
    <col min="1285" max="1287" width="15.6640625" style="34" customWidth="1"/>
    <col min="1288" max="1289" width="2.83203125" style="34" customWidth="1"/>
    <col min="1290" max="1292" width="15.6640625" style="34" customWidth="1"/>
    <col min="1293" max="1293" width="2.83203125" style="34" customWidth="1"/>
    <col min="1294" max="1294" width="10.5" style="34" customWidth="1"/>
    <col min="1295" max="1528" width="11.5" style="34"/>
    <col min="1529" max="1529" width="2.83203125" style="34" customWidth="1"/>
    <col min="1530" max="1531" width="37.5" style="34" customWidth="1"/>
    <col min="1532" max="1532" width="2.83203125" style="34" customWidth="1"/>
    <col min="1533" max="1535" width="15.6640625" style="34" customWidth="1"/>
    <col min="1536" max="1536" width="2.83203125" style="34" customWidth="1"/>
    <col min="1537" max="1539" width="15.6640625" style="34" customWidth="1"/>
    <col min="1540" max="1540" width="2.83203125" style="34" customWidth="1"/>
    <col min="1541" max="1543" width="15.6640625" style="34" customWidth="1"/>
    <col min="1544" max="1545" width="2.83203125" style="34" customWidth="1"/>
    <col min="1546" max="1548" width="15.6640625" style="34" customWidth="1"/>
    <col min="1549" max="1549" width="2.83203125" style="34" customWidth="1"/>
    <col min="1550" max="1550" width="10.5" style="34" customWidth="1"/>
    <col min="1551" max="1784" width="11.5" style="34"/>
    <col min="1785" max="1785" width="2.83203125" style="34" customWidth="1"/>
    <col min="1786" max="1787" width="37.5" style="34" customWidth="1"/>
    <col min="1788" max="1788" width="2.83203125" style="34" customWidth="1"/>
    <col min="1789" max="1791" width="15.6640625" style="34" customWidth="1"/>
    <col min="1792" max="1792" width="2.83203125" style="34" customWidth="1"/>
    <col min="1793" max="1795" width="15.6640625" style="34" customWidth="1"/>
    <col min="1796" max="1796" width="2.83203125" style="34" customWidth="1"/>
    <col min="1797" max="1799" width="15.6640625" style="34" customWidth="1"/>
    <col min="1800" max="1801" width="2.83203125" style="34" customWidth="1"/>
    <col min="1802" max="1804" width="15.6640625" style="34" customWidth="1"/>
    <col min="1805" max="1805" width="2.83203125" style="34" customWidth="1"/>
    <col min="1806" max="1806" width="10.5" style="34" customWidth="1"/>
    <col min="1807" max="2040" width="11.5" style="34"/>
    <col min="2041" max="2041" width="2.83203125" style="34" customWidth="1"/>
    <col min="2042" max="2043" width="37.5" style="34" customWidth="1"/>
    <col min="2044" max="2044" width="2.83203125" style="34" customWidth="1"/>
    <col min="2045" max="2047" width="15.6640625" style="34" customWidth="1"/>
    <col min="2048" max="2048" width="2.83203125" style="34" customWidth="1"/>
    <col min="2049" max="2051" width="15.6640625" style="34" customWidth="1"/>
    <col min="2052" max="2052" width="2.83203125" style="34" customWidth="1"/>
    <col min="2053" max="2055" width="15.6640625" style="34" customWidth="1"/>
    <col min="2056" max="2057" width="2.83203125" style="34" customWidth="1"/>
    <col min="2058" max="2060" width="15.6640625" style="34" customWidth="1"/>
    <col min="2061" max="2061" width="2.83203125" style="34" customWidth="1"/>
    <col min="2062" max="2062" width="10.5" style="34" customWidth="1"/>
    <col min="2063" max="2296" width="11.5" style="34"/>
    <col min="2297" max="2297" width="2.83203125" style="34" customWidth="1"/>
    <col min="2298" max="2299" width="37.5" style="34" customWidth="1"/>
    <col min="2300" max="2300" width="2.83203125" style="34" customWidth="1"/>
    <col min="2301" max="2303" width="15.6640625" style="34" customWidth="1"/>
    <col min="2304" max="2304" width="2.83203125" style="34" customWidth="1"/>
    <col min="2305" max="2307" width="15.6640625" style="34" customWidth="1"/>
    <col min="2308" max="2308" width="2.83203125" style="34" customWidth="1"/>
    <col min="2309" max="2311" width="15.6640625" style="34" customWidth="1"/>
    <col min="2312" max="2313" width="2.83203125" style="34" customWidth="1"/>
    <col min="2314" max="2316" width="15.6640625" style="34" customWidth="1"/>
    <col min="2317" max="2317" width="2.83203125" style="34" customWidth="1"/>
    <col min="2318" max="2318" width="10.5" style="34" customWidth="1"/>
    <col min="2319" max="2552" width="11.5" style="34"/>
    <col min="2553" max="2553" width="2.83203125" style="34" customWidth="1"/>
    <col min="2554" max="2555" width="37.5" style="34" customWidth="1"/>
    <col min="2556" max="2556" width="2.83203125" style="34" customWidth="1"/>
    <col min="2557" max="2559" width="15.6640625" style="34" customWidth="1"/>
    <col min="2560" max="2560" width="2.83203125" style="34" customWidth="1"/>
    <col min="2561" max="2563" width="15.6640625" style="34" customWidth="1"/>
    <col min="2564" max="2564" width="2.83203125" style="34" customWidth="1"/>
    <col min="2565" max="2567" width="15.6640625" style="34" customWidth="1"/>
    <col min="2568" max="2569" width="2.83203125" style="34" customWidth="1"/>
    <col min="2570" max="2572" width="15.6640625" style="34" customWidth="1"/>
    <col min="2573" max="2573" width="2.83203125" style="34" customWidth="1"/>
    <col min="2574" max="2574" width="10.5" style="34" customWidth="1"/>
    <col min="2575" max="2808" width="11.5" style="34"/>
    <col min="2809" max="2809" width="2.83203125" style="34" customWidth="1"/>
    <col min="2810" max="2811" width="37.5" style="34" customWidth="1"/>
    <col min="2812" max="2812" width="2.83203125" style="34" customWidth="1"/>
    <col min="2813" max="2815" width="15.6640625" style="34" customWidth="1"/>
    <col min="2816" max="2816" width="2.83203125" style="34" customWidth="1"/>
    <col min="2817" max="2819" width="15.6640625" style="34" customWidth="1"/>
    <col min="2820" max="2820" width="2.83203125" style="34" customWidth="1"/>
    <col min="2821" max="2823" width="15.6640625" style="34" customWidth="1"/>
    <col min="2824" max="2825" width="2.83203125" style="34" customWidth="1"/>
    <col min="2826" max="2828" width="15.6640625" style="34" customWidth="1"/>
    <col min="2829" max="2829" width="2.83203125" style="34" customWidth="1"/>
    <col min="2830" max="2830" width="10.5" style="34" customWidth="1"/>
    <col min="2831" max="3064" width="11.5" style="34"/>
    <col min="3065" max="3065" width="2.83203125" style="34" customWidth="1"/>
    <col min="3066" max="3067" width="37.5" style="34" customWidth="1"/>
    <col min="3068" max="3068" width="2.83203125" style="34" customWidth="1"/>
    <col min="3069" max="3071" width="15.6640625" style="34" customWidth="1"/>
    <col min="3072" max="3072" width="2.83203125" style="34" customWidth="1"/>
    <col min="3073" max="3075" width="15.6640625" style="34" customWidth="1"/>
    <col min="3076" max="3076" width="2.83203125" style="34" customWidth="1"/>
    <col min="3077" max="3079" width="15.6640625" style="34" customWidth="1"/>
    <col min="3080" max="3081" width="2.83203125" style="34" customWidth="1"/>
    <col min="3082" max="3084" width="15.6640625" style="34" customWidth="1"/>
    <col min="3085" max="3085" width="2.83203125" style="34" customWidth="1"/>
    <col min="3086" max="3086" width="10.5" style="34" customWidth="1"/>
    <col min="3087" max="3320" width="11.5" style="34"/>
    <col min="3321" max="3321" width="2.83203125" style="34" customWidth="1"/>
    <col min="3322" max="3323" width="37.5" style="34" customWidth="1"/>
    <col min="3324" max="3324" width="2.83203125" style="34" customWidth="1"/>
    <col min="3325" max="3327" width="15.6640625" style="34" customWidth="1"/>
    <col min="3328" max="3328" width="2.83203125" style="34" customWidth="1"/>
    <col min="3329" max="3331" width="15.6640625" style="34" customWidth="1"/>
    <col min="3332" max="3332" width="2.83203125" style="34" customWidth="1"/>
    <col min="3333" max="3335" width="15.6640625" style="34" customWidth="1"/>
    <col min="3336" max="3337" width="2.83203125" style="34" customWidth="1"/>
    <col min="3338" max="3340" width="15.6640625" style="34" customWidth="1"/>
    <col min="3341" max="3341" width="2.83203125" style="34" customWidth="1"/>
    <col min="3342" max="3342" width="10.5" style="34" customWidth="1"/>
    <col min="3343" max="3576" width="11.5" style="34"/>
    <col min="3577" max="3577" width="2.83203125" style="34" customWidth="1"/>
    <col min="3578" max="3579" width="37.5" style="34" customWidth="1"/>
    <col min="3580" max="3580" width="2.83203125" style="34" customWidth="1"/>
    <col min="3581" max="3583" width="15.6640625" style="34" customWidth="1"/>
    <col min="3584" max="3584" width="2.83203125" style="34" customWidth="1"/>
    <col min="3585" max="3587" width="15.6640625" style="34" customWidth="1"/>
    <col min="3588" max="3588" width="2.83203125" style="34" customWidth="1"/>
    <col min="3589" max="3591" width="15.6640625" style="34" customWidth="1"/>
    <col min="3592" max="3593" width="2.83203125" style="34" customWidth="1"/>
    <col min="3594" max="3596" width="15.6640625" style="34" customWidth="1"/>
    <col min="3597" max="3597" width="2.83203125" style="34" customWidth="1"/>
    <col min="3598" max="3598" width="10.5" style="34" customWidth="1"/>
    <col min="3599" max="3832" width="11.5" style="34"/>
    <col min="3833" max="3833" width="2.83203125" style="34" customWidth="1"/>
    <col min="3834" max="3835" width="37.5" style="34" customWidth="1"/>
    <col min="3836" max="3836" width="2.83203125" style="34" customWidth="1"/>
    <col min="3837" max="3839" width="15.6640625" style="34" customWidth="1"/>
    <col min="3840" max="3840" width="2.83203125" style="34" customWidth="1"/>
    <col min="3841" max="3843" width="15.6640625" style="34" customWidth="1"/>
    <col min="3844" max="3844" width="2.83203125" style="34" customWidth="1"/>
    <col min="3845" max="3847" width="15.6640625" style="34" customWidth="1"/>
    <col min="3848" max="3849" width="2.83203125" style="34" customWidth="1"/>
    <col min="3850" max="3852" width="15.6640625" style="34" customWidth="1"/>
    <col min="3853" max="3853" width="2.83203125" style="34" customWidth="1"/>
    <col min="3854" max="3854" width="10.5" style="34" customWidth="1"/>
    <col min="3855" max="4088" width="11.5" style="34"/>
    <col min="4089" max="4089" width="2.83203125" style="34" customWidth="1"/>
    <col min="4090" max="4091" width="37.5" style="34" customWidth="1"/>
    <col min="4092" max="4092" width="2.83203125" style="34" customWidth="1"/>
    <col min="4093" max="4095" width="15.6640625" style="34" customWidth="1"/>
    <col min="4096" max="4096" width="2.83203125" style="34" customWidth="1"/>
    <col min="4097" max="4099" width="15.6640625" style="34" customWidth="1"/>
    <col min="4100" max="4100" width="2.83203125" style="34" customWidth="1"/>
    <col min="4101" max="4103" width="15.6640625" style="34" customWidth="1"/>
    <col min="4104" max="4105" width="2.83203125" style="34" customWidth="1"/>
    <col min="4106" max="4108" width="15.6640625" style="34" customWidth="1"/>
    <col min="4109" max="4109" width="2.83203125" style="34" customWidth="1"/>
    <col min="4110" max="4110" width="10.5" style="34" customWidth="1"/>
    <col min="4111" max="4344" width="11.5" style="34"/>
    <col min="4345" max="4345" width="2.83203125" style="34" customWidth="1"/>
    <col min="4346" max="4347" width="37.5" style="34" customWidth="1"/>
    <col min="4348" max="4348" width="2.83203125" style="34" customWidth="1"/>
    <col min="4349" max="4351" width="15.6640625" style="34" customWidth="1"/>
    <col min="4352" max="4352" width="2.83203125" style="34" customWidth="1"/>
    <col min="4353" max="4355" width="15.6640625" style="34" customWidth="1"/>
    <col min="4356" max="4356" width="2.83203125" style="34" customWidth="1"/>
    <col min="4357" max="4359" width="15.6640625" style="34" customWidth="1"/>
    <col min="4360" max="4361" width="2.83203125" style="34" customWidth="1"/>
    <col min="4362" max="4364" width="15.6640625" style="34" customWidth="1"/>
    <col min="4365" max="4365" width="2.83203125" style="34" customWidth="1"/>
    <col min="4366" max="4366" width="10.5" style="34" customWidth="1"/>
    <col min="4367" max="4600" width="11.5" style="34"/>
    <col min="4601" max="4601" width="2.83203125" style="34" customWidth="1"/>
    <col min="4602" max="4603" width="37.5" style="34" customWidth="1"/>
    <col min="4604" max="4604" width="2.83203125" style="34" customWidth="1"/>
    <col min="4605" max="4607" width="15.6640625" style="34" customWidth="1"/>
    <col min="4608" max="4608" width="2.83203125" style="34" customWidth="1"/>
    <col min="4609" max="4611" width="15.6640625" style="34" customWidth="1"/>
    <col min="4612" max="4612" width="2.83203125" style="34" customWidth="1"/>
    <col min="4613" max="4615" width="15.6640625" style="34" customWidth="1"/>
    <col min="4616" max="4617" width="2.83203125" style="34" customWidth="1"/>
    <col min="4618" max="4620" width="15.6640625" style="34" customWidth="1"/>
    <col min="4621" max="4621" width="2.83203125" style="34" customWidth="1"/>
    <col min="4622" max="4622" width="10.5" style="34" customWidth="1"/>
    <col min="4623" max="4856" width="11.5" style="34"/>
    <col min="4857" max="4857" width="2.83203125" style="34" customWidth="1"/>
    <col min="4858" max="4859" width="37.5" style="34" customWidth="1"/>
    <col min="4860" max="4860" width="2.83203125" style="34" customWidth="1"/>
    <col min="4861" max="4863" width="15.6640625" style="34" customWidth="1"/>
    <col min="4864" max="4864" width="2.83203125" style="34" customWidth="1"/>
    <col min="4865" max="4867" width="15.6640625" style="34" customWidth="1"/>
    <col min="4868" max="4868" width="2.83203125" style="34" customWidth="1"/>
    <col min="4869" max="4871" width="15.6640625" style="34" customWidth="1"/>
    <col min="4872" max="4873" width="2.83203125" style="34" customWidth="1"/>
    <col min="4874" max="4876" width="15.6640625" style="34" customWidth="1"/>
    <col min="4877" max="4877" width="2.83203125" style="34" customWidth="1"/>
    <col min="4878" max="4878" width="10.5" style="34" customWidth="1"/>
    <col min="4879" max="5112" width="11.5" style="34"/>
    <col min="5113" max="5113" width="2.83203125" style="34" customWidth="1"/>
    <col min="5114" max="5115" width="37.5" style="34" customWidth="1"/>
    <col min="5116" max="5116" width="2.83203125" style="34" customWidth="1"/>
    <col min="5117" max="5119" width="15.6640625" style="34" customWidth="1"/>
    <col min="5120" max="5120" width="2.83203125" style="34" customWidth="1"/>
    <col min="5121" max="5123" width="15.6640625" style="34" customWidth="1"/>
    <col min="5124" max="5124" width="2.83203125" style="34" customWidth="1"/>
    <col min="5125" max="5127" width="15.6640625" style="34" customWidth="1"/>
    <col min="5128" max="5129" width="2.83203125" style="34" customWidth="1"/>
    <col min="5130" max="5132" width="15.6640625" style="34" customWidth="1"/>
    <col min="5133" max="5133" width="2.83203125" style="34" customWidth="1"/>
    <col min="5134" max="5134" width="10.5" style="34" customWidth="1"/>
    <col min="5135" max="5368" width="11.5" style="34"/>
    <col min="5369" max="5369" width="2.83203125" style="34" customWidth="1"/>
    <col min="5370" max="5371" width="37.5" style="34" customWidth="1"/>
    <col min="5372" max="5372" width="2.83203125" style="34" customWidth="1"/>
    <col min="5373" max="5375" width="15.6640625" style="34" customWidth="1"/>
    <col min="5376" max="5376" width="2.83203125" style="34" customWidth="1"/>
    <col min="5377" max="5379" width="15.6640625" style="34" customWidth="1"/>
    <col min="5380" max="5380" width="2.83203125" style="34" customWidth="1"/>
    <col min="5381" max="5383" width="15.6640625" style="34" customWidth="1"/>
    <col min="5384" max="5385" width="2.83203125" style="34" customWidth="1"/>
    <col min="5386" max="5388" width="15.6640625" style="34" customWidth="1"/>
    <col min="5389" max="5389" width="2.83203125" style="34" customWidth="1"/>
    <col min="5390" max="5390" width="10.5" style="34" customWidth="1"/>
    <col min="5391" max="5624" width="11.5" style="34"/>
    <col min="5625" max="5625" width="2.83203125" style="34" customWidth="1"/>
    <col min="5626" max="5627" width="37.5" style="34" customWidth="1"/>
    <col min="5628" max="5628" width="2.83203125" style="34" customWidth="1"/>
    <col min="5629" max="5631" width="15.6640625" style="34" customWidth="1"/>
    <col min="5632" max="5632" width="2.83203125" style="34" customWidth="1"/>
    <col min="5633" max="5635" width="15.6640625" style="34" customWidth="1"/>
    <col min="5636" max="5636" width="2.83203125" style="34" customWidth="1"/>
    <col min="5637" max="5639" width="15.6640625" style="34" customWidth="1"/>
    <col min="5640" max="5641" width="2.83203125" style="34" customWidth="1"/>
    <col min="5642" max="5644" width="15.6640625" style="34" customWidth="1"/>
    <col min="5645" max="5645" width="2.83203125" style="34" customWidth="1"/>
    <col min="5646" max="5646" width="10.5" style="34" customWidth="1"/>
    <col min="5647" max="5880" width="11.5" style="34"/>
    <col min="5881" max="5881" width="2.83203125" style="34" customWidth="1"/>
    <col min="5882" max="5883" width="37.5" style="34" customWidth="1"/>
    <col min="5884" max="5884" width="2.83203125" style="34" customWidth="1"/>
    <col min="5885" max="5887" width="15.6640625" style="34" customWidth="1"/>
    <col min="5888" max="5888" width="2.83203125" style="34" customWidth="1"/>
    <col min="5889" max="5891" width="15.6640625" style="34" customWidth="1"/>
    <col min="5892" max="5892" width="2.83203125" style="34" customWidth="1"/>
    <col min="5893" max="5895" width="15.6640625" style="34" customWidth="1"/>
    <col min="5896" max="5897" width="2.83203125" style="34" customWidth="1"/>
    <col min="5898" max="5900" width="15.6640625" style="34" customWidth="1"/>
    <col min="5901" max="5901" width="2.83203125" style="34" customWidth="1"/>
    <col min="5902" max="5902" width="10.5" style="34" customWidth="1"/>
    <col min="5903" max="6136" width="11.5" style="34"/>
    <col min="6137" max="6137" width="2.83203125" style="34" customWidth="1"/>
    <col min="6138" max="6139" width="37.5" style="34" customWidth="1"/>
    <col min="6140" max="6140" width="2.83203125" style="34" customWidth="1"/>
    <col min="6141" max="6143" width="15.6640625" style="34" customWidth="1"/>
    <col min="6144" max="6144" width="2.83203125" style="34" customWidth="1"/>
    <col min="6145" max="6147" width="15.6640625" style="34" customWidth="1"/>
    <col min="6148" max="6148" width="2.83203125" style="34" customWidth="1"/>
    <col min="6149" max="6151" width="15.6640625" style="34" customWidth="1"/>
    <col min="6152" max="6153" width="2.83203125" style="34" customWidth="1"/>
    <col min="6154" max="6156" width="15.6640625" style="34" customWidth="1"/>
    <col min="6157" max="6157" width="2.83203125" style="34" customWidth="1"/>
    <col min="6158" max="6158" width="10.5" style="34" customWidth="1"/>
    <col min="6159" max="6392" width="11.5" style="34"/>
    <col min="6393" max="6393" width="2.83203125" style="34" customWidth="1"/>
    <col min="6394" max="6395" width="37.5" style="34" customWidth="1"/>
    <col min="6396" max="6396" width="2.83203125" style="34" customWidth="1"/>
    <col min="6397" max="6399" width="15.6640625" style="34" customWidth="1"/>
    <col min="6400" max="6400" width="2.83203125" style="34" customWidth="1"/>
    <col min="6401" max="6403" width="15.6640625" style="34" customWidth="1"/>
    <col min="6404" max="6404" width="2.83203125" style="34" customWidth="1"/>
    <col min="6405" max="6407" width="15.6640625" style="34" customWidth="1"/>
    <col min="6408" max="6409" width="2.83203125" style="34" customWidth="1"/>
    <col min="6410" max="6412" width="15.6640625" style="34" customWidth="1"/>
    <col min="6413" max="6413" width="2.83203125" style="34" customWidth="1"/>
    <col min="6414" max="6414" width="10.5" style="34" customWidth="1"/>
    <col min="6415" max="6648" width="11.5" style="34"/>
    <col min="6649" max="6649" width="2.83203125" style="34" customWidth="1"/>
    <col min="6650" max="6651" width="37.5" style="34" customWidth="1"/>
    <col min="6652" max="6652" width="2.83203125" style="34" customWidth="1"/>
    <col min="6653" max="6655" width="15.6640625" style="34" customWidth="1"/>
    <col min="6656" max="6656" width="2.83203125" style="34" customWidth="1"/>
    <col min="6657" max="6659" width="15.6640625" style="34" customWidth="1"/>
    <col min="6660" max="6660" width="2.83203125" style="34" customWidth="1"/>
    <col min="6661" max="6663" width="15.6640625" style="34" customWidth="1"/>
    <col min="6664" max="6665" width="2.83203125" style="34" customWidth="1"/>
    <col min="6666" max="6668" width="15.6640625" style="34" customWidth="1"/>
    <col min="6669" max="6669" width="2.83203125" style="34" customWidth="1"/>
    <col min="6670" max="6670" width="10.5" style="34" customWidth="1"/>
    <col min="6671" max="6904" width="11.5" style="34"/>
    <col min="6905" max="6905" width="2.83203125" style="34" customWidth="1"/>
    <col min="6906" max="6907" width="37.5" style="34" customWidth="1"/>
    <col min="6908" max="6908" width="2.83203125" style="34" customWidth="1"/>
    <col min="6909" max="6911" width="15.6640625" style="34" customWidth="1"/>
    <col min="6912" max="6912" width="2.83203125" style="34" customWidth="1"/>
    <col min="6913" max="6915" width="15.6640625" style="34" customWidth="1"/>
    <col min="6916" max="6916" width="2.83203125" style="34" customWidth="1"/>
    <col min="6917" max="6919" width="15.6640625" style="34" customWidth="1"/>
    <col min="6920" max="6921" width="2.83203125" style="34" customWidth="1"/>
    <col min="6922" max="6924" width="15.6640625" style="34" customWidth="1"/>
    <col min="6925" max="6925" width="2.83203125" style="34" customWidth="1"/>
    <col min="6926" max="6926" width="10.5" style="34" customWidth="1"/>
    <col min="6927" max="7160" width="11.5" style="34"/>
    <col min="7161" max="7161" width="2.83203125" style="34" customWidth="1"/>
    <col min="7162" max="7163" width="37.5" style="34" customWidth="1"/>
    <col min="7164" max="7164" width="2.83203125" style="34" customWidth="1"/>
    <col min="7165" max="7167" width="15.6640625" style="34" customWidth="1"/>
    <col min="7168" max="7168" width="2.83203125" style="34" customWidth="1"/>
    <col min="7169" max="7171" width="15.6640625" style="34" customWidth="1"/>
    <col min="7172" max="7172" width="2.83203125" style="34" customWidth="1"/>
    <col min="7173" max="7175" width="15.6640625" style="34" customWidth="1"/>
    <col min="7176" max="7177" width="2.83203125" style="34" customWidth="1"/>
    <col min="7178" max="7180" width="15.6640625" style="34" customWidth="1"/>
    <col min="7181" max="7181" width="2.83203125" style="34" customWidth="1"/>
    <col min="7182" max="7182" width="10.5" style="34" customWidth="1"/>
    <col min="7183" max="7416" width="11.5" style="34"/>
    <col min="7417" max="7417" width="2.83203125" style="34" customWidth="1"/>
    <col min="7418" max="7419" width="37.5" style="34" customWidth="1"/>
    <col min="7420" max="7420" width="2.83203125" style="34" customWidth="1"/>
    <col min="7421" max="7423" width="15.6640625" style="34" customWidth="1"/>
    <col min="7424" max="7424" width="2.83203125" style="34" customWidth="1"/>
    <col min="7425" max="7427" width="15.6640625" style="34" customWidth="1"/>
    <col min="7428" max="7428" width="2.83203125" style="34" customWidth="1"/>
    <col min="7429" max="7431" width="15.6640625" style="34" customWidth="1"/>
    <col min="7432" max="7433" width="2.83203125" style="34" customWidth="1"/>
    <col min="7434" max="7436" width="15.6640625" style="34" customWidth="1"/>
    <col min="7437" max="7437" width="2.83203125" style="34" customWidth="1"/>
    <col min="7438" max="7438" width="10.5" style="34" customWidth="1"/>
    <col min="7439" max="7672" width="11.5" style="34"/>
    <col min="7673" max="7673" width="2.83203125" style="34" customWidth="1"/>
    <col min="7674" max="7675" width="37.5" style="34" customWidth="1"/>
    <col min="7676" max="7676" width="2.83203125" style="34" customWidth="1"/>
    <col min="7677" max="7679" width="15.6640625" style="34" customWidth="1"/>
    <col min="7680" max="7680" width="2.83203125" style="34" customWidth="1"/>
    <col min="7681" max="7683" width="15.6640625" style="34" customWidth="1"/>
    <col min="7684" max="7684" width="2.83203125" style="34" customWidth="1"/>
    <col min="7685" max="7687" width="15.6640625" style="34" customWidth="1"/>
    <col min="7688" max="7689" width="2.83203125" style="34" customWidth="1"/>
    <col min="7690" max="7692" width="15.6640625" style="34" customWidth="1"/>
    <col min="7693" max="7693" width="2.83203125" style="34" customWidth="1"/>
    <col min="7694" max="7694" width="10.5" style="34" customWidth="1"/>
    <col min="7695" max="7928" width="11.5" style="34"/>
    <col min="7929" max="7929" width="2.83203125" style="34" customWidth="1"/>
    <col min="7930" max="7931" width="37.5" style="34" customWidth="1"/>
    <col min="7932" max="7932" width="2.83203125" style="34" customWidth="1"/>
    <col min="7933" max="7935" width="15.6640625" style="34" customWidth="1"/>
    <col min="7936" max="7936" width="2.83203125" style="34" customWidth="1"/>
    <col min="7937" max="7939" width="15.6640625" style="34" customWidth="1"/>
    <col min="7940" max="7940" width="2.83203125" style="34" customWidth="1"/>
    <col min="7941" max="7943" width="15.6640625" style="34" customWidth="1"/>
    <col min="7944" max="7945" width="2.83203125" style="34" customWidth="1"/>
    <col min="7946" max="7948" width="15.6640625" style="34" customWidth="1"/>
    <col min="7949" max="7949" width="2.83203125" style="34" customWidth="1"/>
    <col min="7950" max="7950" width="10.5" style="34" customWidth="1"/>
    <col min="7951" max="8184" width="11.5" style="34"/>
    <col min="8185" max="8185" width="2.83203125" style="34" customWidth="1"/>
    <col min="8186" max="8187" width="37.5" style="34" customWidth="1"/>
    <col min="8188" max="8188" width="2.83203125" style="34" customWidth="1"/>
    <col min="8189" max="8191" width="15.6640625" style="34" customWidth="1"/>
    <col min="8192" max="8192" width="2.83203125" style="34" customWidth="1"/>
    <col min="8193" max="8195" width="15.6640625" style="34" customWidth="1"/>
    <col min="8196" max="8196" width="2.83203125" style="34" customWidth="1"/>
    <col min="8197" max="8199" width="15.6640625" style="34" customWidth="1"/>
    <col min="8200" max="8201" width="2.83203125" style="34" customWidth="1"/>
    <col min="8202" max="8204" width="15.6640625" style="34" customWidth="1"/>
    <col min="8205" max="8205" width="2.83203125" style="34" customWidth="1"/>
    <col min="8206" max="8206" width="10.5" style="34" customWidth="1"/>
    <col min="8207" max="8440" width="11.5" style="34"/>
    <col min="8441" max="8441" width="2.83203125" style="34" customWidth="1"/>
    <col min="8442" max="8443" width="37.5" style="34" customWidth="1"/>
    <col min="8444" max="8444" width="2.83203125" style="34" customWidth="1"/>
    <col min="8445" max="8447" width="15.6640625" style="34" customWidth="1"/>
    <col min="8448" max="8448" width="2.83203125" style="34" customWidth="1"/>
    <col min="8449" max="8451" width="15.6640625" style="34" customWidth="1"/>
    <col min="8452" max="8452" width="2.83203125" style="34" customWidth="1"/>
    <col min="8453" max="8455" width="15.6640625" style="34" customWidth="1"/>
    <col min="8456" max="8457" width="2.83203125" style="34" customWidth="1"/>
    <col min="8458" max="8460" width="15.6640625" style="34" customWidth="1"/>
    <col min="8461" max="8461" width="2.83203125" style="34" customWidth="1"/>
    <col min="8462" max="8462" width="10.5" style="34" customWidth="1"/>
    <col min="8463" max="8696" width="11.5" style="34"/>
    <col min="8697" max="8697" width="2.83203125" style="34" customWidth="1"/>
    <col min="8698" max="8699" width="37.5" style="34" customWidth="1"/>
    <col min="8700" max="8700" width="2.83203125" style="34" customWidth="1"/>
    <col min="8701" max="8703" width="15.6640625" style="34" customWidth="1"/>
    <col min="8704" max="8704" width="2.83203125" style="34" customWidth="1"/>
    <col min="8705" max="8707" width="15.6640625" style="34" customWidth="1"/>
    <col min="8708" max="8708" width="2.83203125" style="34" customWidth="1"/>
    <col min="8709" max="8711" width="15.6640625" style="34" customWidth="1"/>
    <col min="8712" max="8713" width="2.83203125" style="34" customWidth="1"/>
    <col min="8714" max="8716" width="15.6640625" style="34" customWidth="1"/>
    <col min="8717" max="8717" width="2.83203125" style="34" customWidth="1"/>
    <col min="8718" max="8718" width="10.5" style="34" customWidth="1"/>
    <col min="8719" max="8952" width="11.5" style="34"/>
    <col min="8953" max="8953" width="2.83203125" style="34" customWidth="1"/>
    <col min="8954" max="8955" width="37.5" style="34" customWidth="1"/>
    <col min="8956" max="8956" width="2.83203125" style="34" customWidth="1"/>
    <col min="8957" max="8959" width="15.6640625" style="34" customWidth="1"/>
    <col min="8960" max="8960" width="2.83203125" style="34" customWidth="1"/>
    <col min="8961" max="8963" width="15.6640625" style="34" customWidth="1"/>
    <col min="8964" max="8964" width="2.83203125" style="34" customWidth="1"/>
    <col min="8965" max="8967" width="15.6640625" style="34" customWidth="1"/>
    <col min="8968" max="8969" width="2.83203125" style="34" customWidth="1"/>
    <col min="8970" max="8972" width="15.6640625" style="34" customWidth="1"/>
    <col min="8973" max="8973" width="2.83203125" style="34" customWidth="1"/>
    <col min="8974" max="8974" width="10.5" style="34" customWidth="1"/>
    <col min="8975" max="9208" width="11.5" style="34"/>
    <col min="9209" max="9209" width="2.83203125" style="34" customWidth="1"/>
    <col min="9210" max="9211" width="37.5" style="34" customWidth="1"/>
    <col min="9212" max="9212" width="2.83203125" style="34" customWidth="1"/>
    <col min="9213" max="9215" width="15.6640625" style="34" customWidth="1"/>
    <col min="9216" max="9216" width="2.83203125" style="34" customWidth="1"/>
    <col min="9217" max="9219" width="15.6640625" style="34" customWidth="1"/>
    <col min="9220" max="9220" width="2.83203125" style="34" customWidth="1"/>
    <col min="9221" max="9223" width="15.6640625" style="34" customWidth="1"/>
    <col min="9224" max="9225" width="2.83203125" style="34" customWidth="1"/>
    <col min="9226" max="9228" width="15.6640625" style="34" customWidth="1"/>
    <col min="9229" max="9229" width="2.83203125" style="34" customWidth="1"/>
    <col min="9230" max="9230" width="10.5" style="34" customWidth="1"/>
    <col min="9231" max="9464" width="11.5" style="34"/>
    <col min="9465" max="9465" width="2.83203125" style="34" customWidth="1"/>
    <col min="9466" max="9467" width="37.5" style="34" customWidth="1"/>
    <col min="9468" max="9468" width="2.83203125" style="34" customWidth="1"/>
    <col min="9469" max="9471" width="15.6640625" style="34" customWidth="1"/>
    <col min="9472" max="9472" width="2.83203125" style="34" customWidth="1"/>
    <col min="9473" max="9475" width="15.6640625" style="34" customWidth="1"/>
    <col min="9476" max="9476" width="2.83203125" style="34" customWidth="1"/>
    <col min="9477" max="9479" width="15.6640625" style="34" customWidth="1"/>
    <col min="9480" max="9481" width="2.83203125" style="34" customWidth="1"/>
    <col min="9482" max="9484" width="15.6640625" style="34" customWidth="1"/>
    <col min="9485" max="9485" width="2.83203125" style="34" customWidth="1"/>
    <col min="9486" max="9486" width="10.5" style="34" customWidth="1"/>
    <col min="9487" max="9720" width="11.5" style="34"/>
    <col min="9721" max="9721" width="2.83203125" style="34" customWidth="1"/>
    <col min="9722" max="9723" width="37.5" style="34" customWidth="1"/>
    <col min="9724" max="9724" width="2.83203125" style="34" customWidth="1"/>
    <col min="9725" max="9727" width="15.6640625" style="34" customWidth="1"/>
    <col min="9728" max="9728" width="2.83203125" style="34" customWidth="1"/>
    <col min="9729" max="9731" width="15.6640625" style="34" customWidth="1"/>
    <col min="9732" max="9732" width="2.83203125" style="34" customWidth="1"/>
    <col min="9733" max="9735" width="15.6640625" style="34" customWidth="1"/>
    <col min="9736" max="9737" width="2.83203125" style="34" customWidth="1"/>
    <col min="9738" max="9740" width="15.6640625" style="34" customWidth="1"/>
    <col min="9741" max="9741" width="2.83203125" style="34" customWidth="1"/>
    <col min="9742" max="9742" width="10.5" style="34" customWidth="1"/>
    <col min="9743" max="9976" width="11.5" style="34"/>
    <col min="9977" max="9977" width="2.83203125" style="34" customWidth="1"/>
    <col min="9978" max="9979" width="37.5" style="34" customWidth="1"/>
    <col min="9980" max="9980" width="2.83203125" style="34" customWidth="1"/>
    <col min="9981" max="9983" width="15.6640625" style="34" customWidth="1"/>
    <col min="9984" max="9984" width="2.83203125" style="34" customWidth="1"/>
    <col min="9985" max="9987" width="15.6640625" style="34" customWidth="1"/>
    <col min="9988" max="9988" width="2.83203125" style="34" customWidth="1"/>
    <col min="9989" max="9991" width="15.6640625" style="34" customWidth="1"/>
    <col min="9992" max="9993" width="2.83203125" style="34" customWidth="1"/>
    <col min="9994" max="9996" width="15.6640625" style="34" customWidth="1"/>
    <col min="9997" max="9997" width="2.83203125" style="34" customWidth="1"/>
    <col min="9998" max="9998" width="10.5" style="34" customWidth="1"/>
    <col min="9999" max="10232" width="11.5" style="34"/>
    <col min="10233" max="10233" width="2.83203125" style="34" customWidth="1"/>
    <col min="10234" max="10235" width="37.5" style="34" customWidth="1"/>
    <col min="10236" max="10236" width="2.83203125" style="34" customWidth="1"/>
    <col min="10237" max="10239" width="15.6640625" style="34" customWidth="1"/>
    <col min="10240" max="10240" width="2.83203125" style="34" customWidth="1"/>
    <col min="10241" max="10243" width="15.6640625" style="34" customWidth="1"/>
    <col min="10244" max="10244" width="2.83203125" style="34" customWidth="1"/>
    <col min="10245" max="10247" width="15.6640625" style="34" customWidth="1"/>
    <col min="10248" max="10249" width="2.83203125" style="34" customWidth="1"/>
    <col min="10250" max="10252" width="15.6640625" style="34" customWidth="1"/>
    <col min="10253" max="10253" width="2.83203125" style="34" customWidth="1"/>
    <col min="10254" max="10254" width="10.5" style="34" customWidth="1"/>
    <col min="10255" max="10488" width="11.5" style="34"/>
    <col min="10489" max="10489" width="2.83203125" style="34" customWidth="1"/>
    <col min="10490" max="10491" width="37.5" style="34" customWidth="1"/>
    <col min="10492" max="10492" width="2.83203125" style="34" customWidth="1"/>
    <col min="10493" max="10495" width="15.6640625" style="34" customWidth="1"/>
    <col min="10496" max="10496" width="2.83203125" style="34" customWidth="1"/>
    <col min="10497" max="10499" width="15.6640625" style="34" customWidth="1"/>
    <col min="10500" max="10500" width="2.83203125" style="34" customWidth="1"/>
    <col min="10501" max="10503" width="15.6640625" style="34" customWidth="1"/>
    <col min="10504" max="10505" width="2.83203125" style="34" customWidth="1"/>
    <col min="10506" max="10508" width="15.6640625" style="34" customWidth="1"/>
    <col min="10509" max="10509" width="2.83203125" style="34" customWidth="1"/>
    <col min="10510" max="10510" width="10.5" style="34" customWidth="1"/>
    <col min="10511" max="10744" width="11.5" style="34"/>
    <col min="10745" max="10745" width="2.83203125" style="34" customWidth="1"/>
    <col min="10746" max="10747" width="37.5" style="34" customWidth="1"/>
    <col min="10748" max="10748" width="2.83203125" style="34" customWidth="1"/>
    <col min="10749" max="10751" width="15.6640625" style="34" customWidth="1"/>
    <col min="10752" max="10752" width="2.83203125" style="34" customWidth="1"/>
    <col min="10753" max="10755" width="15.6640625" style="34" customWidth="1"/>
    <col min="10756" max="10756" width="2.83203125" style="34" customWidth="1"/>
    <col min="10757" max="10759" width="15.6640625" style="34" customWidth="1"/>
    <col min="10760" max="10761" width="2.83203125" style="34" customWidth="1"/>
    <col min="10762" max="10764" width="15.6640625" style="34" customWidth="1"/>
    <col min="10765" max="10765" width="2.83203125" style="34" customWidth="1"/>
    <col min="10766" max="10766" width="10.5" style="34" customWidth="1"/>
    <col min="10767" max="11000" width="11.5" style="34"/>
    <col min="11001" max="11001" width="2.83203125" style="34" customWidth="1"/>
    <col min="11002" max="11003" width="37.5" style="34" customWidth="1"/>
    <col min="11004" max="11004" width="2.83203125" style="34" customWidth="1"/>
    <col min="11005" max="11007" width="15.6640625" style="34" customWidth="1"/>
    <col min="11008" max="11008" width="2.83203125" style="34" customWidth="1"/>
    <col min="11009" max="11011" width="15.6640625" style="34" customWidth="1"/>
    <col min="11012" max="11012" width="2.83203125" style="34" customWidth="1"/>
    <col min="11013" max="11015" width="15.6640625" style="34" customWidth="1"/>
    <col min="11016" max="11017" width="2.83203125" style="34" customWidth="1"/>
    <col min="11018" max="11020" width="15.6640625" style="34" customWidth="1"/>
    <col min="11021" max="11021" width="2.83203125" style="34" customWidth="1"/>
    <col min="11022" max="11022" width="10.5" style="34" customWidth="1"/>
    <col min="11023" max="11256" width="11.5" style="34"/>
    <col min="11257" max="11257" width="2.83203125" style="34" customWidth="1"/>
    <col min="11258" max="11259" width="37.5" style="34" customWidth="1"/>
    <col min="11260" max="11260" width="2.83203125" style="34" customWidth="1"/>
    <col min="11261" max="11263" width="15.6640625" style="34" customWidth="1"/>
    <col min="11264" max="11264" width="2.83203125" style="34" customWidth="1"/>
    <col min="11265" max="11267" width="15.6640625" style="34" customWidth="1"/>
    <col min="11268" max="11268" width="2.83203125" style="34" customWidth="1"/>
    <col min="11269" max="11271" width="15.6640625" style="34" customWidth="1"/>
    <col min="11272" max="11273" width="2.83203125" style="34" customWidth="1"/>
    <col min="11274" max="11276" width="15.6640625" style="34" customWidth="1"/>
    <col min="11277" max="11277" width="2.83203125" style="34" customWidth="1"/>
    <col min="11278" max="11278" width="10.5" style="34" customWidth="1"/>
    <col min="11279" max="11512" width="11.5" style="34"/>
    <col min="11513" max="11513" width="2.83203125" style="34" customWidth="1"/>
    <col min="11514" max="11515" width="37.5" style="34" customWidth="1"/>
    <col min="11516" max="11516" width="2.83203125" style="34" customWidth="1"/>
    <col min="11517" max="11519" width="15.6640625" style="34" customWidth="1"/>
    <col min="11520" max="11520" width="2.83203125" style="34" customWidth="1"/>
    <col min="11521" max="11523" width="15.6640625" style="34" customWidth="1"/>
    <col min="11524" max="11524" width="2.83203125" style="34" customWidth="1"/>
    <col min="11525" max="11527" width="15.6640625" style="34" customWidth="1"/>
    <col min="11528" max="11529" width="2.83203125" style="34" customWidth="1"/>
    <col min="11530" max="11532" width="15.6640625" style="34" customWidth="1"/>
    <col min="11533" max="11533" width="2.83203125" style="34" customWidth="1"/>
    <col min="11534" max="11534" width="10.5" style="34" customWidth="1"/>
    <col min="11535" max="11768" width="11.5" style="34"/>
    <col min="11769" max="11769" width="2.83203125" style="34" customWidth="1"/>
    <col min="11770" max="11771" width="37.5" style="34" customWidth="1"/>
    <col min="11772" max="11772" width="2.83203125" style="34" customWidth="1"/>
    <col min="11773" max="11775" width="15.6640625" style="34" customWidth="1"/>
    <col min="11776" max="11776" width="2.83203125" style="34" customWidth="1"/>
    <col min="11777" max="11779" width="15.6640625" style="34" customWidth="1"/>
    <col min="11780" max="11780" width="2.83203125" style="34" customWidth="1"/>
    <col min="11781" max="11783" width="15.6640625" style="34" customWidth="1"/>
    <col min="11784" max="11785" width="2.83203125" style="34" customWidth="1"/>
    <col min="11786" max="11788" width="15.6640625" style="34" customWidth="1"/>
    <col min="11789" max="11789" width="2.83203125" style="34" customWidth="1"/>
    <col min="11790" max="11790" width="10.5" style="34" customWidth="1"/>
    <col min="11791" max="12024" width="11.5" style="34"/>
    <col min="12025" max="12025" width="2.83203125" style="34" customWidth="1"/>
    <col min="12026" max="12027" width="37.5" style="34" customWidth="1"/>
    <col min="12028" max="12028" width="2.83203125" style="34" customWidth="1"/>
    <col min="12029" max="12031" width="15.6640625" style="34" customWidth="1"/>
    <col min="12032" max="12032" width="2.83203125" style="34" customWidth="1"/>
    <col min="12033" max="12035" width="15.6640625" style="34" customWidth="1"/>
    <col min="12036" max="12036" width="2.83203125" style="34" customWidth="1"/>
    <col min="12037" max="12039" width="15.6640625" style="34" customWidth="1"/>
    <col min="12040" max="12041" width="2.83203125" style="34" customWidth="1"/>
    <col min="12042" max="12044" width="15.6640625" style="34" customWidth="1"/>
    <col min="12045" max="12045" width="2.83203125" style="34" customWidth="1"/>
    <col min="12046" max="12046" width="10.5" style="34" customWidth="1"/>
    <col min="12047" max="12280" width="11.5" style="34"/>
    <col min="12281" max="12281" width="2.83203125" style="34" customWidth="1"/>
    <col min="12282" max="12283" width="37.5" style="34" customWidth="1"/>
    <col min="12284" max="12284" width="2.83203125" style="34" customWidth="1"/>
    <col min="12285" max="12287" width="15.6640625" style="34" customWidth="1"/>
    <col min="12288" max="12288" width="2.83203125" style="34" customWidth="1"/>
    <col min="12289" max="12291" width="15.6640625" style="34" customWidth="1"/>
    <col min="12292" max="12292" width="2.83203125" style="34" customWidth="1"/>
    <col min="12293" max="12295" width="15.6640625" style="34" customWidth="1"/>
    <col min="12296" max="12297" width="2.83203125" style="34" customWidth="1"/>
    <col min="12298" max="12300" width="15.6640625" style="34" customWidth="1"/>
    <col min="12301" max="12301" width="2.83203125" style="34" customWidth="1"/>
    <col min="12302" max="12302" width="10.5" style="34" customWidth="1"/>
    <col min="12303" max="12536" width="11.5" style="34"/>
    <col min="12537" max="12537" width="2.83203125" style="34" customWidth="1"/>
    <col min="12538" max="12539" width="37.5" style="34" customWidth="1"/>
    <col min="12540" max="12540" width="2.83203125" style="34" customWidth="1"/>
    <col min="12541" max="12543" width="15.6640625" style="34" customWidth="1"/>
    <col min="12544" max="12544" width="2.83203125" style="34" customWidth="1"/>
    <col min="12545" max="12547" width="15.6640625" style="34" customWidth="1"/>
    <col min="12548" max="12548" width="2.83203125" style="34" customWidth="1"/>
    <col min="12549" max="12551" width="15.6640625" style="34" customWidth="1"/>
    <col min="12552" max="12553" width="2.83203125" style="34" customWidth="1"/>
    <col min="12554" max="12556" width="15.6640625" style="34" customWidth="1"/>
    <col min="12557" max="12557" width="2.83203125" style="34" customWidth="1"/>
    <col min="12558" max="12558" width="10.5" style="34" customWidth="1"/>
    <col min="12559" max="12792" width="11.5" style="34"/>
    <col min="12793" max="12793" width="2.83203125" style="34" customWidth="1"/>
    <col min="12794" max="12795" width="37.5" style="34" customWidth="1"/>
    <col min="12796" max="12796" width="2.83203125" style="34" customWidth="1"/>
    <col min="12797" max="12799" width="15.6640625" style="34" customWidth="1"/>
    <col min="12800" max="12800" width="2.83203125" style="34" customWidth="1"/>
    <col min="12801" max="12803" width="15.6640625" style="34" customWidth="1"/>
    <col min="12804" max="12804" width="2.83203125" style="34" customWidth="1"/>
    <col min="12805" max="12807" width="15.6640625" style="34" customWidth="1"/>
    <col min="12808" max="12809" width="2.83203125" style="34" customWidth="1"/>
    <col min="12810" max="12812" width="15.6640625" style="34" customWidth="1"/>
    <col min="12813" max="12813" width="2.83203125" style="34" customWidth="1"/>
    <col min="12814" max="12814" width="10.5" style="34" customWidth="1"/>
    <col min="12815" max="13048" width="11.5" style="34"/>
    <col min="13049" max="13049" width="2.83203125" style="34" customWidth="1"/>
    <col min="13050" max="13051" width="37.5" style="34" customWidth="1"/>
    <col min="13052" max="13052" width="2.83203125" style="34" customWidth="1"/>
    <col min="13053" max="13055" width="15.6640625" style="34" customWidth="1"/>
    <col min="13056" max="13056" width="2.83203125" style="34" customWidth="1"/>
    <col min="13057" max="13059" width="15.6640625" style="34" customWidth="1"/>
    <col min="13060" max="13060" width="2.83203125" style="34" customWidth="1"/>
    <col min="13061" max="13063" width="15.6640625" style="34" customWidth="1"/>
    <col min="13064" max="13065" width="2.83203125" style="34" customWidth="1"/>
    <col min="13066" max="13068" width="15.6640625" style="34" customWidth="1"/>
    <col min="13069" max="13069" width="2.83203125" style="34" customWidth="1"/>
    <col min="13070" max="13070" width="10.5" style="34" customWidth="1"/>
    <col min="13071" max="13304" width="11.5" style="34"/>
    <col min="13305" max="13305" width="2.83203125" style="34" customWidth="1"/>
    <col min="13306" max="13307" width="37.5" style="34" customWidth="1"/>
    <col min="13308" max="13308" width="2.83203125" style="34" customWidth="1"/>
    <col min="13309" max="13311" width="15.6640625" style="34" customWidth="1"/>
    <col min="13312" max="13312" width="2.83203125" style="34" customWidth="1"/>
    <col min="13313" max="13315" width="15.6640625" style="34" customWidth="1"/>
    <col min="13316" max="13316" width="2.83203125" style="34" customWidth="1"/>
    <col min="13317" max="13319" width="15.6640625" style="34" customWidth="1"/>
    <col min="13320" max="13321" width="2.83203125" style="34" customWidth="1"/>
    <col min="13322" max="13324" width="15.6640625" style="34" customWidth="1"/>
    <col min="13325" max="13325" width="2.83203125" style="34" customWidth="1"/>
    <col min="13326" max="13326" width="10.5" style="34" customWidth="1"/>
    <col min="13327" max="13560" width="11.5" style="34"/>
    <col min="13561" max="13561" width="2.83203125" style="34" customWidth="1"/>
    <col min="13562" max="13563" width="37.5" style="34" customWidth="1"/>
    <col min="13564" max="13564" width="2.83203125" style="34" customWidth="1"/>
    <col min="13565" max="13567" width="15.6640625" style="34" customWidth="1"/>
    <col min="13568" max="13568" width="2.83203125" style="34" customWidth="1"/>
    <col min="13569" max="13571" width="15.6640625" style="34" customWidth="1"/>
    <col min="13572" max="13572" width="2.83203125" style="34" customWidth="1"/>
    <col min="13573" max="13575" width="15.6640625" style="34" customWidth="1"/>
    <col min="13576" max="13577" width="2.83203125" style="34" customWidth="1"/>
    <col min="13578" max="13580" width="15.6640625" style="34" customWidth="1"/>
    <col min="13581" max="13581" width="2.83203125" style="34" customWidth="1"/>
    <col min="13582" max="13582" width="10.5" style="34" customWidth="1"/>
    <col min="13583" max="13816" width="11.5" style="34"/>
    <col min="13817" max="13817" width="2.83203125" style="34" customWidth="1"/>
    <col min="13818" max="13819" width="37.5" style="34" customWidth="1"/>
    <col min="13820" max="13820" width="2.83203125" style="34" customWidth="1"/>
    <col min="13821" max="13823" width="15.6640625" style="34" customWidth="1"/>
    <col min="13824" max="13824" width="2.83203125" style="34" customWidth="1"/>
    <col min="13825" max="13827" width="15.6640625" style="34" customWidth="1"/>
    <col min="13828" max="13828" width="2.83203125" style="34" customWidth="1"/>
    <col min="13829" max="13831" width="15.6640625" style="34" customWidth="1"/>
    <col min="13832" max="13833" width="2.83203125" style="34" customWidth="1"/>
    <col min="13834" max="13836" width="15.6640625" style="34" customWidth="1"/>
    <col min="13837" max="13837" width="2.83203125" style="34" customWidth="1"/>
    <col min="13838" max="13838" width="10.5" style="34" customWidth="1"/>
    <col min="13839" max="14072" width="11.5" style="34"/>
    <col min="14073" max="14073" width="2.83203125" style="34" customWidth="1"/>
    <col min="14074" max="14075" width="37.5" style="34" customWidth="1"/>
    <col min="14076" max="14076" width="2.83203125" style="34" customWidth="1"/>
    <col min="14077" max="14079" width="15.6640625" style="34" customWidth="1"/>
    <col min="14080" max="14080" width="2.83203125" style="34" customWidth="1"/>
    <col min="14081" max="14083" width="15.6640625" style="34" customWidth="1"/>
    <col min="14084" max="14084" width="2.83203125" style="34" customWidth="1"/>
    <col min="14085" max="14087" width="15.6640625" style="34" customWidth="1"/>
    <col min="14088" max="14089" width="2.83203125" style="34" customWidth="1"/>
    <col min="14090" max="14092" width="15.6640625" style="34" customWidth="1"/>
    <col min="14093" max="14093" width="2.83203125" style="34" customWidth="1"/>
    <col min="14094" max="14094" width="10.5" style="34" customWidth="1"/>
    <col min="14095" max="14328" width="11.5" style="34"/>
    <col min="14329" max="14329" width="2.83203125" style="34" customWidth="1"/>
    <col min="14330" max="14331" width="37.5" style="34" customWidth="1"/>
    <col min="14332" max="14332" width="2.83203125" style="34" customWidth="1"/>
    <col min="14333" max="14335" width="15.6640625" style="34" customWidth="1"/>
    <col min="14336" max="14336" width="2.83203125" style="34" customWidth="1"/>
    <col min="14337" max="14339" width="15.6640625" style="34" customWidth="1"/>
    <col min="14340" max="14340" width="2.83203125" style="34" customWidth="1"/>
    <col min="14341" max="14343" width="15.6640625" style="34" customWidth="1"/>
    <col min="14344" max="14345" width="2.83203125" style="34" customWidth="1"/>
    <col min="14346" max="14348" width="15.6640625" style="34" customWidth="1"/>
    <col min="14349" max="14349" width="2.83203125" style="34" customWidth="1"/>
    <col min="14350" max="14350" width="10.5" style="34" customWidth="1"/>
    <col min="14351" max="14584" width="11.5" style="34"/>
    <col min="14585" max="14585" width="2.83203125" style="34" customWidth="1"/>
    <col min="14586" max="14587" width="37.5" style="34" customWidth="1"/>
    <col min="14588" max="14588" width="2.83203125" style="34" customWidth="1"/>
    <col min="14589" max="14591" width="15.6640625" style="34" customWidth="1"/>
    <col min="14592" max="14592" width="2.83203125" style="34" customWidth="1"/>
    <col min="14593" max="14595" width="15.6640625" style="34" customWidth="1"/>
    <col min="14596" max="14596" width="2.83203125" style="34" customWidth="1"/>
    <col min="14597" max="14599" width="15.6640625" style="34" customWidth="1"/>
    <col min="14600" max="14601" width="2.83203125" style="34" customWidth="1"/>
    <col min="14602" max="14604" width="15.6640625" style="34" customWidth="1"/>
    <col min="14605" max="14605" width="2.83203125" style="34" customWidth="1"/>
    <col min="14606" max="14606" width="10.5" style="34" customWidth="1"/>
    <col min="14607" max="14840" width="11.5" style="34"/>
    <col min="14841" max="14841" width="2.83203125" style="34" customWidth="1"/>
    <col min="14842" max="14843" width="37.5" style="34" customWidth="1"/>
    <col min="14844" max="14844" width="2.83203125" style="34" customWidth="1"/>
    <col min="14845" max="14847" width="15.6640625" style="34" customWidth="1"/>
    <col min="14848" max="14848" width="2.83203125" style="34" customWidth="1"/>
    <col min="14849" max="14851" width="15.6640625" style="34" customWidth="1"/>
    <col min="14852" max="14852" width="2.83203125" style="34" customWidth="1"/>
    <col min="14853" max="14855" width="15.6640625" style="34" customWidth="1"/>
    <col min="14856" max="14857" width="2.83203125" style="34" customWidth="1"/>
    <col min="14858" max="14860" width="15.6640625" style="34" customWidth="1"/>
    <col min="14861" max="14861" width="2.83203125" style="34" customWidth="1"/>
    <col min="14862" max="14862" width="10.5" style="34" customWidth="1"/>
    <col min="14863" max="15096" width="11.5" style="34"/>
    <col min="15097" max="15097" width="2.83203125" style="34" customWidth="1"/>
    <col min="15098" max="15099" width="37.5" style="34" customWidth="1"/>
    <col min="15100" max="15100" width="2.83203125" style="34" customWidth="1"/>
    <col min="15101" max="15103" width="15.6640625" style="34" customWidth="1"/>
    <col min="15104" max="15104" width="2.83203125" style="34" customWidth="1"/>
    <col min="15105" max="15107" width="15.6640625" style="34" customWidth="1"/>
    <col min="15108" max="15108" width="2.83203125" style="34" customWidth="1"/>
    <col min="15109" max="15111" width="15.6640625" style="34" customWidth="1"/>
    <col min="15112" max="15113" width="2.83203125" style="34" customWidth="1"/>
    <col min="15114" max="15116" width="15.6640625" style="34" customWidth="1"/>
    <col min="15117" max="15117" width="2.83203125" style="34" customWidth="1"/>
    <col min="15118" max="15118" width="10.5" style="34" customWidth="1"/>
    <col min="15119" max="15352" width="11.5" style="34"/>
    <col min="15353" max="15353" width="2.83203125" style="34" customWidth="1"/>
    <col min="15354" max="15355" width="37.5" style="34" customWidth="1"/>
    <col min="15356" max="15356" width="2.83203125" style="34" customWidth="1"/>
    <col min="15357" max="15359" width="15.6640625" style="34" customWidth="1"/>
    <col min="15360" max="15360" width="2.83203125" style="34" customWidth="1"/>
    <col min="15361" max="15363" width="15.6640625" style="34" customWidth="1"/>
    <col min="15364" max="15364" width="2.83203125" style="34" customWidth="1"/>
    <col min="15365" max="15367" width="15.6640625" style="34" customWidth="1"/>
    <col min="15368" max="15369" width="2.83203125" style="34" customWidth="1"/>
    <col min="15370" max="15372" width="15.6640625" style="34" customWidth="1"/>
    <col min="15373" max="15373" width="2.83203125" style="34" customWidth="1"/>
    <col min="15374" max="15374" width="10.5" style="34" customWidth="1"/>
    <col min="15375" max="15608" width="11.5" style="34"/>
    <col min="15609" max="15609" width="2.83203125" style="34" customWidth="1"/>
    <col min="15610" max="15611" width="37.5" style="34" customWidth="1"/>
    <col min="15612" max="15612" width="2.83203125" style="34" customWidth="1"/>
    <col min="15613" max="15615" width="15.6640625" style="34" customWidth="1"/>
    <col min="15616" max="15616" width="2.83203125" style="34" customWidth="1"/>
    <col min="15617" max="15619" width="15.6640625" style="34" customWidth="1"/>
    <col min="15620" max="15620" width="2.83203125" style="34" customWidth="1"/>
    <col min="15621" max="15623" width="15.6640625" style="34" customWidth="1"/>
    <col min="15624" max="15625" width="2.83203125" style="34" customWidth="1"/>
    <col min="15626" max="15628" width="15.6640625" style="34" customWidth="1"/>
    <col min="15629" max="15629" width="2.83203125" style="34" customWidth="1"/>
    <col min="15630" max="15630" width="10.5" style="34" customWidth="1"/>
    <col min="15631" max="15864" width="11.5" style="34"/>
    <col min="15865" max="15865" width="2.83203125" style="34" customWidth="1"/>
    <col min="15866" max="15867" width="37.5" style="34" customWidth="1"/>
    <col min="15868" max="15868" width="2.83203125" style="34" customWidth="1"/>
    <col min="15869" max="15871" width="15.6640625" style="34" customWidth="1"/>
    <col min="15872" max="15872" width="2.83203125" style="34" customWidth="1"/>
    <col min="15873" max="15875" width="15.6640625" style="34" customWidth="1"/>
    <col min="15876" max="15876" width="2.83203125" style="34" customWidth="1"/>
    <col min="15877" max="15879" width="15.6640625" style="34" customWidth="1"/>
    <col min="15880" max="15881" width="2.83203125" style="34" customWidth="1"/>
    <col min="15882" max="15884" width="15.6640625" style="34" customWidth="1"/>
    <col min="15885" max="15885" width="2.83203125" style="34" customWidth="1"/>
    <col min="15886" max="15886" width="10.5" style="34" customWidth="1"/>
    <col min="15887" max="16120" width="11.5" style="34"/>
    <col min="16121" max="16121" width="2.83203125" style="34" customWidth="1"/>
    <col min="16122" max="16123" width="37.5" style="34" customWidth="1"/>
    <col min="16124" max="16124" width="2.83203125" style="34" customWidth="1"/>
    <col min="16125" max="16127" width="15.6640625" style="34" customWidth="1"/>
    <col min="16128" max="16128" width="2.83203125" style="34" customWidth="1"/>
    <col min="16129" max="16131" width="15.6640625" style="34" customWidth="1"/>
    <col min="16132" max="16132" width="2.83203125" style="34" customWidth="1"/>
    <col min="16133" max="16135" width="15.6640625" style="34" customWidth="1"/>
    <col min="16136" max="16137" width="2.83203125" style="34" customWidth="1"/>
    <col min="16138" max="16140" width="15.6640625" style="34" customWidth="1"/>
    <col min="16141" max="16141" width="2.83203125" style="34" customWidth="1"/>
    <col min="16142" max="16142" width="10.5" style="34" customWidth="1"/>
    <col min="16143" max="16384" width="11.5" style="34"/>
  </cols>
  <sheetData>
    <row r="1" spans="2:25" s="93" customFormat="1" ht="21" x14ac:dyDescent="0.2">
      <c r="B1" s="89" t="s">
        <v>0</v>
      </c>
      <c r="C1" s="102"/>
      <c r="D1" s="102"/>
      <c r="G1" s="90"/>
      <c r="H1" s="91"/>
      <c r="I1" s="92"/>
      <c r="L1" s="190"/>
      <c r="M1" s="190"/>
      <c r="N1" s="190"/>
      <c r="O1" s="94"/>
      <c r="P1" s="190"/>
      <c r="U1" s="190"/>
      <c r="V1" s="190"/>
      <c r="X1" s="95"/>
    </row>
    <row r="2" spans="2:25" x14ac:dyDescent="0.2">
      <c r="B2" s="103"/>
      <c r="C2" s="104"/>
      <c r="D2" s="104"/>
      <c r="E2" s="105"/>
      <c r="F2" s="257"/>
      <c r="G2" s="257"/>
      <c r="H2" s="257"/>
      <c r="J2" s="105"/>
      <c r="K2" s="257"/>
      <c r="L2" s="257"/>
      <c r="M2" s="257"/>
      <c r="N2" s="257"/>
      <c r="O2" s="257"/>
      <c r="P2" s="257"/>
      <c r="Q2" s="257"/>
      <c r="R2" s="105"/>
      <c r="S2" s="258"/>
      <c r="T2" s="258"/>
      <c r="U2" s="192"/>
    </row>
    <row r="3" spans="2:25" s="22" customFormat="1" ht="30" customHeight="1" x14ac:dyDescent="0.2">
      <c r="B3" s="251" t="s">
        <v>1</v>
      </c>
      <c r="C3" s="255" t="s">
        <v>2</v>
      </c>
      <c r="D3" s="255" t="s">
        <v>3</v>
      </c>
      <c r="E3" s="2"/>
      <c r="F3" s="259" t="s">
        <v>4</v>
      </c>
      <c r="G3" s="7" t="s">
        <v>5</v>
      </c>
      <c r="H3" s="7" t="s">
        <v>6</v>
      </c>
      <c r="I3" s="7" t="s">
        <v>7</v>
      </c>
      <c r="J3" s="3"/>
      <c r="K3" s="162" t="s">
        <v>8</v>
      </c>
      <c r="L3" s="263" t="s">
        <v>9</v>
      </c>
      <c r="M3" s="264"/>
      <c r="N3" s="263" t="s">
        <v>10</v>
      </c>
      <c r="O3" s="264"/>
      <c r="P3" s="261" t="s">
        <v>11</v>
      </c>
      <c r="Q3" s="262"/>
      <c r="S3" s="7" t="s">
        <v>12</v>
      </c>
      <c r="T3" s="259" t="s">
        <v>13</v>
      </c>
      <c r="U3" s="263" t="s">
        <v>14</v>
      </c>
      <c r="V3" s="264"/>
      <c r="X3" s="253" t="s">
        <v>15</v>
      </c>
      <c r="Y3" s="253" t="s">
        <v>16</v>
      </c>
    </row>
    <row r="4" spans="2:25" ht="28.5" customHeight="1" x14ac:dyDescent="0.2">
      <c r="B4" s="252"/>
      <c r="C4" s="256"/>
      <c r="D4" s="256"/>
      <c r="E4" s="1"/>
      <c r="F4" s="260"/>
      <c r="G4" s="8" t="s">
        <v>17</v>
      </c>
      <c r="H4" s="101" t="s">
        <v>18</v>
      </c>
      <c r="I4" s="8" t="s">
        <v>19</v>
      </c>
      <c r="J4" s="36"/>
      <c r="K4" s="101" t="s">
        <v>20</v>
      </c>
      <c r="L4" s="206" t="s">
        <v>21</v>
      </c>
      <c r="M4" s="191" t="s">
        <v>22</v>
      </c>
      <c r="N4" s="191" t="s">
        <v>21</v>
      </c>
      <c r="O4" s="69" t="s">
        <v>22</v>
      </c>
      <c r="P4" s="191" t="s">
        <v>21</v>
      </c>
      <c r="Q4" s="101" t="s">
        <v>22</v>
      </c>
      <c r="S4" s="101" t="s">
        <v>23</v>
      </c>
      <c r="T4" s="260"/>
      <c r="U4" s="191" t="s">
        <v>21</v>
      </c>
      <c r="V4" s="191" t="s">
        <v>22</v>
      </c>
      <c r="X4" s="254"/>
      <c r="Y4" s="254"/>
    </row>
    <row r="5" spans="2:25" x14ac:dyDescent="0.2">
      <c r="E5" s="1"/>
      <c r="F5" s="4"/>
      <c r="G5" s="2"/>
      <c r="J5" s="36"/>
      <c r="K5" s="1"/>
      <c r="N5" s="192"/>
      <c r="P5" s="192"/>
      <c r="U5" s="192"/>
    </row>
    <row r="6" spans="2:25" x14ac:dyDescent="0.2">
      <c r="B6" s="107" t="s">
        <v>24</v>
      </c>
      <c r="E6" s="1"/>
      <c r="F6" s="34"/>
      <c r="G6" s="23"/>
      <c r="H6" s="54"/>
      <c r="I6" s="10"/>
      <c r="J6" s="36"/>
    </row>
    <row r="7" spans="2:25" ht="30" x14ac:dyDescent="0.2">
      <c r="B7" s="164" t="s">
        <v>25</v>
      </c>
      <c r="C7" s="108" t="s">
        <v>26</v>
      </c>
      <c r="D7" s="109" t="s">
        <v>27</v>
      </c>
      <c r="E7" s="110"/>
      <c r="F7" s="78">
        <v>2005</v>
      </c>
      <c r="G7" s="24" t="s">
        <v>28</v>
      </c>
      <c r="H7" s="55" t="s">
        <v>29</v>
      </c>
      <c r="I7" s="11" t="s">
        <v>30</v>
      </c>
      <c r="J7" s="36"/>
      <c r="K7" s="171">
        <v>15</v>
      </c>
      <c r="L7" s="207">
        <v>1086.0999999999999</v>
      </c>
      <c r="M7" s="194">
        <f>L7/X7</f>
        <v>328.03630659086883</v>
      </c>
      <c r="N7" s="199">
        <v>170.28</v>
      </c>
      <c r="O7" s="172">
        <v>51.429907270318708</v>
      </c>
      <c r="P7" s="199">
        <v>8.06</v>
      </c>
      <c r="Q7" s="173">
        <v>2.5259457880637468</v>
      </c>
      <c r="R7" s="36"/>
      <c r="S7" s="171">
        <v>17</v>
      </c>
      <c r="T7" s="218">
        <v>1</v>
      </c>
      <c r="U7" s="199">
        <v>78.12</v>
      </c>
      <c r="V7" s="199">
        <v>23.594693187440086</v>
      </c>
      <c r="W7" s="35"/>
      <c r="X7" s="84">
        <v>3.3109139999999999</v>
      </c>
      <c r="Y7" s="84">
        <v>3.1908840000000001</v>
      </c>
    </row>
    <row r="8" spans="2:25" ht="30" x14ac:dyDescent="0.2">
      <c r="B8" s="165" t="s">
        <v>31</v>
      </c>
      <c r="C8" s="112" t="s">
        <v>32</v>
      </c>
      <c r="D8" s="113" t="s">
        <v>33</v>
      </c>
      <c r="E8" s="110"/>
      <c r="F8" s="75">
        <v>2006</v>
      </c>
      <c r="G8" s="25" t="s">
        <v>28</v>
      </c>
      <c r="H8" s="60">
        <v>100000</v>
      </c>
      <c r="I8" s="12" t="s">
        <v>34</v>
      </c>
      <c r="J8" s="36"/>
      <c r="K8" s="174">
        <v>3</v>
      </c>
      <c r="L8" s="208">
        <v>940.4</v>
      </c>
      <c r="M8" s="195">
        <v>49.6</v>
      </c>
      <c r="N8" s="217">
        <v>116.5</v>
      </c>
      <c r="O8" s="178">
        <v>7.0436969190930139</v>
      </c>
      <c r="P8" s="195">
        <v>69.099999999999994</v>
      </c>
      <c r="Q8" s="175">
        <v>4.1778494172474439</v>
      </c>
      <c r="R8" s="36"/>
      <c r="S8" s="174">
        <v>4</v>
      </c>
      <c r="T8" s="219">
        <v>0</v>
      </c>
      <c r="U8" s="195">
        <v>55.2</v>
      </c>
      <c r="V8" s="195">
        <v>3.337442660377119</v>
      </c>
      <c r="W8" s="35"/>
      <c r="X8" s="85">
        <v>18.953030999999999</v>
      </c>
      <c r="Y8" s="85">
        <v>16.53961</v>
      </c>
    </row>
    <row r="9" spans="2:25" ht="60" x14ac:dyDescent="0.2">
      <c r="B9" s="166" t="s">
        <v>35</v>
      </c>
      <c r="C9" s="115" t="s">
        <v>36</v>
      </c>
      <c r="D9" s="116" t="s">
        <v>37</v>
      </c>
      <c r="E9" s="110"/>
      <c r="F9" s="76">
        <v>1999</v>
      </c>
      <c r="G9" s="26" t="s">
        <v>38</v>
      </c>
      <c r="H9" s="56" t="s">
        <v>39</v>
      </c>
      <c r="I9" s="170" t="s">
        <v>40</v>
      </c>
      <c r="J9" s="36"/>
      <c r="K9" s="179">
        <v>1980</v>
      </c>
      <c r="L9" s="209">
        <v>54037.5</v>
      </c>
      <c r="M9" s="196">
        <v>43055.6418726724</v>
      </c>
      <c r="N9" s="196">
        <v>6.55</v>
      </c>
      <c r="O9" s="180">
        <v>5.2188656815360517</v>
      </c>
      <c r="P9" s="196">
        <v>23041.9</v>
      </c>
      <c r="Q9" s="181">
        <v>17755.131919615338</v>
      </c>
      <c r="R9" s="36"/>
      <c r="S9" s="179">
        <v>6407</v>
      </c>
      <c r="T9" s="220">
        <v>652</v>
      </c>
      <c r="U9" s="196">
        <v>100444</v>
      </c>
      <c r="V9" s="196">
        <v>80031.106033008735</v>
      </c>
      <c r="W9" s="35"/>
      <c r="X9" s="86">
        <v>1.2550619999999999</v>
      </c>
      <c r="Y9" s="86">
        <v>1.29776</v>
      </c>
    </row>
    <row r="10" spans="2:25" x14ac:dyDescent="0.2">
      <c r="B10" s="117" t="s">
        <v>41</v>
      </c>
      <c r="C10" s="27"/>
      <c r="D10" s="27"/>
      <c r="E10" s="110"/>
      <c r="F10" s="77"/>
      <c r="G10" s="27"/>
      <c r="H10" s="57"/>
      <c r="I10" s="13"/>
      <c r="J10" s="36"/>
      <c r="K10" s="67">
        <f>SUM(K7:K9)</f>
        <v>1998</v>
      </c>
      <c r="L10" s="210"/>
      <c r="M10" s="214">
        <f>SUM(M7:M9)</f>
        <v>43433.278179263267</v>
      </c>
      <c r="N10" s="197"/>
      <c r="O10" s="70"/>
      <c r="P10" s="197"/>
      <c r="Q10" s="73"/>
      <c r="R10" s="36"/>
      <c r="S10" s="67">
        <f>SUM(S7:S9)</f>
        <v>6428</v>
      </c>
      <c r="T10" s="67">
        <f>SUM(T7:T9)</f>
        <v>653</v>
      </c>
      <c r="U10" s="197"/>
      <c r="V10" s="214">
        <f>SUM(V7:V9)</f>
        <v>80058.038168856554</v>
      </c>
      <c r="W10" s="35"/>
    </row>
    <row r="11" spans="2:25" x14ac:dyDescent="0.2">
      <c r="B11" s="118"/>
      <c r="C11" s="27"/>
      <c r="D11" s="27"/>
      <c r="E11" s="110"/>
      <c r="F11" s="77"/>
      <c r="G11" s="27"/>
      <c r="H11" s="57"/>
      <c r="I11" s="13"/>
      <c r="J11" s="36"/>
      <c r="K11" s="36"/>
      <c r="L11" s="210"/>
      <c r="M11" s="197"/>
      <c r="N11" s="197"/>
      <c r="O11" s="70"/>
      <c r="P11" s="197"/>
      <c r="Q11" s="73"/>
      <c r="R11" s="36"/>
      <c r="S11" s="35"/>
      <c r="T11" s="35"/>
      <c r="U11" s="197"/>
      <c r="V11" s="197"/>
      <c r="W11" s="35"/>
    </row>
    <row r="12" spans="2:25" x14ac:dyDescent="0.2">
      <c r="B12" s="107" t="s">
        <v>42</v>
      </c>
      <c r="C12" s="104"/>
      <c r="D12" s="104"/>
      <c r="E12" s="110"/>
      <c r="F12" s="77"/>
      <c r="G12" s="27"/>
      <c r="H12" s="58"/>
      <c r="I12" s="14"/>
      <c r="J12" s="36"/>
      <c r="K12" s="36"/>
      <c r="L12" s="210"/>
      <c r="M12" s="197"/>
      <c r="N12" s="197"/>
      <c r="O12" s="70"/>
      <c r="P12" s="197"/>
      <c r="Q12" s="73"/>
      <c r="R12" s="36"/>
      <c r="S12" s="35"/>
      <c r="T12" s="35"/>
      <c r="U12" s="197"/>
      <c r="V12" s="197"/>
      <c r="W12" s="35"/>
    </row>
    <row r="13" spans="2:25" ht="30" x14ac:dyDescent="0.2">
      <c r="B13" s="164" t="s">
        <v>43</v>
      </c>
      <c r="C13" s="108" t="s">
        <v>44</v>
      </c>
      <c r="D13" s="119" t="s">
        <v>45</v>
      </c>
      <c r="E13" s="110"/>
      <c r="F13" s="78">
        <v>2012</v>
      </c>
      <c r="G13" s="24" t="s">
        <v>28</v>
      </c>
      <c r="H13" s="163" t="s">
        <v>46</v>
      </c>
      <c r="I13" s="15">
        <v>0.25</v>
      </c>
      <c r="J13" s="36"/>
      <c r="K13" s="171">
        <v>216</v>
      </c>
      <c r="L13" s="207">
        <v>113860</v>
      </c>
      <c r="M13" s="194">
        <v>1787.0270281638504</v>
      </c>
      <c r="N13" s="194">
        <v>333.7</v>
      </c>
      <c r="O13" s="171">
        <v>5.1309129293301385</v>
      </c>
      <c r="P13" s="194">
        <v>24031.5</v>
      </c>
      <c r="Q13" s="171">
        <v>369.50414762120835</v>
      </c>
      <c r="R13" s="36"/>
      <c r="S13" s="171">
        <v>252</v>
      </c>
      <c r="T13" s="218">
        <v>50</v>
      </c>
      <c r="U13" s="199">
        <v>23835.5</v>
      </c>
      <c r="V13" s="199">
        <v>374.09698515544926</v>
      </c>
      <c r="W13" s="35"/>
      <c r="X13" s="84">
        <v>63.714761000000003</v>
      </c>
      <c r="Y13" s="87">
        <v>65.037159000000003</v>
      </c>
    </row>
    <row r="14" spans="2:25" ht="60" x14ac:dyDescent="0.2">
      <c r="B14" s="165" t="s">
        <v>47</v>
      </c>
      <c r="C14" s="112" t="s">
        <v>48</v>
      </c>
      <c r="D14" s="120" t="s">
        <v>49</v>
      </c>
      <c r="E14" s="110"/>
      <c r="F14" s="75">
        <v>2009</v>
      </c>
      <c r="G14" s="25" t="s">
        <v>50</v>
      </c>
      <c r="H14" s="60" t="s">
        <v>29</v>
      </c>
      <c r="I14" s="16" t="s">
        <v>51</v>
      </c>
      <c r="J14" s="36"/>
      <c r="K14" s="174">
        <v>115</v>
      </c>
      <c r="L14" s="208">
        <v>14439.3</v>
      </c>
      <c r="M14" s="195">
        <f>L14/X14</f>
        <v>3558.8629719573137</v>
      </c>
      <c r="N14" s="195">
        <v>84.5</v>
      </c>
      <c r="O14" s="177">
        <v>19.664713150014762</v>
      </c>
      <c r="P14" s="195">
        <v>28425.4</v>
      </c>
      <c r="Q14" s="175">
        <v>6615.1164162654404</v>
      </c>
      <c r="R14" s="36"/>
      <c r="S14" s="174">
        <v>183</v>
      </c>
      <c r="T14" s="219">
        <v>23</v>
      </c>
      <c r="U14" s="195">
        <v>4805.1899999999996</v>
      </c>
      <c r="V14" s="195">
        <v>1184.3380748526288</v>
      </c>
      <c r="W14" s="35"/>
      <c r="X14" s="85">
        <v>4.0572790000000003</v>
      </c>
      <c r="Y14" s="85">
        <v>4.2970370000000004</v>
      </c>
    </row>
    <row r="15" spans="2:25" ht="30" x14ac:dyDescent="0.2">
      <c r="B15" s="165" t="s">
        <v>47</v>
      </c>
      <c r="C15" s="112" t="s">
        <v>52</v>
      </c>
      <c r="D15" s="120" t="s">
        <v>49</v>
      </c>
      <c r="E15" s="110"/>
      <c r="F15" s="75">
        <v>2017</v>
      </c>
      <c r="G15" s="25" t="s">
        <v>53</v>
      </c>
      <c r="H15" s="60" t="s">
        <v>29</v>
      </c>
      <c r="I15" s="17">
        <v>0.1</v>
      </c>
      <c r="J15" s="36"/>
      <c r="K15" s="174">
        <v>2</v>
      </c>
      <c r="L15" s="208">
        <v>212.81</v>
      </c>
      <c r="M15" s="195">
        <v>52.451408936876163</v>
      </c>
      <c r="N15" s="195">
        <v>106.4</v>
      </c>
      <c r="O15" s="177">
        <v>24.761248274101433</v>
      </c>
      <c r="P15" s="195">
        <v>1.39</v>
      </c>
      <c r="Q15" s="175">
        <v>0.32347871335527245</v>
      </c>
      <c r="R15" s="36"/>
      <c r="S15" s="174">
        <v>2</v>
      </c>
      <c r="T15" s="219">
        <v>0</v>
      </c>
      <c r="U15" s="195">
        <v>30.08</v>
      </c>
      <c r="V15" s="195">
        <v>7.4138357258645504</v>
      </c>
      <c r="W15" s="35"/>
      <c r="X15" s="85">
        <v>4.0572790000000003</v>
      </c>
      <c r="Y15" s="85">
        <v>4.2970370000000004</v>
      </c>
    </row>
    <row r="16" spans="2:25" ht="39" customHeight="1" x14ac:dyDescent="0.2">
      <c r="B16" s="215" t="s">
        <v>54</v>
      </c>
      <c r="C16" s="167" t="s">
        <v>55</v>
      </c>
      <c r="D16" s="120" t="s">
        <v>56</v>
      </c>
      <c r="E16" s="110"/>
      <c r="F16" s="75">
        <v>1999</v>
      </c>
      <c r="G16" s="168" t="s">
        <v>57</v>
      </c>
      <c r="H16" s="60">
        <v>150000000</v>
      </c>
      <c r="I16" s="18" t="s">
        <v>58</v>
      </c>
      <c r="J16" s="36"/>
      <c r="K16" s="174">
        <v>324</v>
      </c>
      <c r="L16" s="208">
        <v>280841.43747300003</v>
      </c>
      <c r="M16" s="195">
        <v>35936.5</v>
      </c>
      <c r="N16" s="195" t="s">
        <v>59</v>
      </c>
      <c r="O16" s="176" t="s">
        <v>59</v>
      </c>
      <c r="P16" s="195">
        <v>143473.29999999999</v>
      </c>
      <c r="Q16" s="176">
        <v>18412.356721035791</v>
      </c>
      <c r="R16" s="36"/>
      <c r="S16" s="174">
        <v>524</v>
      </c>
      <c r="T16" s="219">
        <v>121</v>
      </c>
      <c r="U16" s="195">
        <v>62427.31</v>
      </c>
      <c r="V16" s="195">
        <v>7988.216137710855</v>
      </c>
      <c r="W16" s="35"/>
      <c r="X16" s="85">
        <v>7.8149249999999997</v>
      </c>
      <c r="Y16" s="85">
        <v>7.7922289999999998</v>
      </c>
    </row>
    <row r="17" spans="2:25" ht="156.75" customHeight="1" x14ac:dyDescent="0.2">
      <c r="B17" s="165" t="s">
        <v>60</v>
      </c>
      <c r="C17" s="114" t="s">
        <v>61</v>
      </c>
      <c r="D17" s="120" t="s">
        <v>62</v>
      </c>
      <c r="E17" s="110"/>
      <c r="F17" s="75">
        <v>2010</v>
      </c>
      <c r="G17" s="25" t="s">
        <v>63</v>
      </c>
      <c r="H17" s="60">
        <v>500000000</v>
      </c>
      <c r="I17" s="16" t="s">
        <v>64</v>
      </c>
      <c r="J17" s="36"/>
      <c r="K17" s="174">
        <v>749</v>
      </c>
      <c r="L17" s="208">
        <v>11346575.66</v>
      </c>
      <c r="M17" s="195">
        <v>100727</v>
      </c>
      <c r="N17" s="195">
        <v>6427</v>
      </c>
      <c r="O17" s="177">
        <v>57.313904796512141</v>
      </c>
      <c r="P17" s="195">
        <v>17513647.809999999</v>
      </c>
      <c r="Q17" s="175">
        <v>156181.03986649809</v>
      </c>
      <c r="R17" s="35"/>
      <c r="S17" s="174">
        <v>1147</v>
      </c>
      <c r="T17" s="221" t="s">
        <v>65</v>
      </c>
      <c r="U17" s="195" t="s">
        <v>59</v>
      </c>
      <c r="V17" s="195" t="s">
        <v>59</v>
      </c>
      <c r="W17" s="35"/>
      <c r="X17" s="85">
        <v>112.646828</v>
      </c>
      <c r="Y17" s="85">
        <v>112.136837</v>
      </c>
    </row>
    <row r="18" spans="2:25" ht="45" x14ac:dyDescent="0.2">
      <c r="B18" s="165" t="s">
        <v>60</v>
      </c>
      <c r="C18" s="114" t="s">
        <v>66</v>
      </c>
      <c r="D18" s="120" t="s">
        <v>62</v>
      </c>
      <c r="E18" s="110"/>
      <c r="F18" s="75">
        <v>1999</v>
      </c>
      <c r="G18" s="25" t="s">
        <v>67</v>
      </c>
      <c r="H18" s="60">
        <v>1000000000</v>
      </c>
      <c r="I18" s="169" t="s">
        <v>68</v>
      </c>
      <c r="J18" s="36"/>
      <c r="K18" s="174">
        <v>248</v>
      </c>
      <c r="L18" s="208">
        <v>5290824.5199999996</v>
      </c>
      <c r="M18" s="195">
        <v>46968.3</v>
      </c>
      <c r="N18" s="195">
        <v>10628</v>
      </c>
      <c r="O18" s="177">
        <v>94.777062420620979</v>
      </c>
      <c r="P18" s="195">
        <v>26964945.02</v>
      </c>
      <c r="Q18" s="175">
        <v>240464.64784805727</v>
      </c>
      <c r="R18" s="36"/>
      <c r="S18" s="174">
        <v>538</v>
      </c>
      <c r="T18" s="221" t="s">
        <v>69</v>
      </c>
      <c r="U18" s="195" t="s">
        <v>59</v>
      </c>
      <c r="V18" s="195" t="s">
        <v>59</v>
      </c>
      <c r="W18" s="35"/>
      <c r="X18" s="85">
        <v>112.646828</v>
      </c>
      <c r="Y18" s="85">
        <v>112.136837</v>
      </c>
    </row>
    <row r="19" spans="2:25" ht="30" x14ac:dyDescent="0.2">
      <c r="B19" s="111" t="s">
        <v>70</v>
      </c>
      <c r="C19" s="114" t="s">
        <v>71</v>
      </c>
      <c r="D19" s="120" t="s">
        <v>72</v>
      </c>
      <c r="E19" s="110"/>
      <c r="F19" s="75">
        <v>1996</v>
      </c>
      <c r="G19" s="25" t="s">
        <v>73</v>
      </c>
      <c r="H19" s="61" t="s">
        <v>74</v>
      </c>
      <c r="I19" s="17">
        <v>0.05</v>
      </c>
      <c r="J19" s="36"/>
      <c r="K19" s="174">
        <v>1267</v>
      </c>
      <c r="L19" s="208">
        <v>282740051.44</v>
      </c>
      <c r="M19" s="195">
        <v>265176.07</v>
      </c>
      <c r="N19" s="195">
        <v>90447</v>
      </c>
      <c r="O19" s="177">
        <v>84.83</v>
      </c>
      <c r="P19" s="195">
        <v>896308979.77999997</v>
      </c>
      <c r="Q19" s="175">
        <v>794412.8</v>
      </c>
      <c r="R19" s="36"/>
      <c r="S19" s="174">
        <v>1362</v>
      </c>
      <c r="T19" s="219">
        <v>93</v>
      </c>
      <c r="U19" s="195" t="s">
        <v>59</v>
      </c>
      <c r="V19" s="195" t="s">
        <v>59</v>
      </c>
      <c r="W19" s="35"/>
      <c r="X19" s="85">
        <v>1066.235158</v>
      </c>
      <c r="Y19" s="85">
        <v>1128.26604</v>
      </c>
    </row>
    <row r="20" spans="2:25" ht="30" x14ac:dyDescent="0.2">
      <c r="B20" s="215" t="s">
        <v>75</v>
      </c>
      <c r="C20" s="114" t="s">
        <v>76</v>
      </c>
      <c r="D20" s="120" t="s">
        <v>45</v>
      </c>
      <c r="E20" s="110"/>
      <c r="F20" s="75">
        <v>2012</v>
      </c>
      <c r="G20" s="25" t="s">
        <v>77</v>
      </c>
      <c r="H20" s="61" t="s">
        <v>78</v>
      </c>
      <c r="I20" s="19">
        <v>0.26250000000000001</v>
      </c>
      <c r="J20" s="36"/>
      <c r="K20" s="174">
        <v>108</v>
      </c>
      <c r="L20" s="208">
        <v>105207.22062529999</v>
      </c>
      <c r="M20" s="195">
        <v>1651.2</v>
      </c>
      <c r="N20" s="195" t="s">
        <v>59</v>
      </c>
      <c r="O20" s="195" t="s">
        <v>79</v>
      </c>
      <c r="P20" s="217">
        <v>39329.5</v>
      </c>
      <c r="Q20" s="177">
        <v>604.72352428555496</v>
      </c>
      <c r="R20" s="36"/>
      <c r="S20" s="174">
        <v>161</v>
      </c>
      <c r="T20" s="177">
        <v>4</v>
      </c>
      <c r="U20" s="217">
        <v>25059.200000000001</v>
      </c>
      <c r="V20" s="217">
        <v>393.30289569790585</v>
      </c>
      <c r="W20" s="35"/>
      <c r="X20" s="85">
        <v>63.714761000000003</v>
      </c>
      <c r="Y20" s="85">
        <v>65.037159000000003</v>
      </c>
    </row>
    <row r="21" spans="2:25" ht="30" x14ac:dyDescent="0.2">
      <c r="B21" s="165" t="s">
        <v>80</v>
      </c>
      <c r="C21" s="112" t="s">
        <v>81</v>
      </c>
      <c r="D21" s="120" t="s">
        <v>82</v>
      </c>
      <c r="E21" s="110"/>
      <c r="F21" s="75">
        <v>2003</v>
      </c>
      <c r="G21" s="25" t="s">
        <v>83</v>
      </c>
      <c r="H21" s="60" t="s">
        <v>29</v>
      </c>
      <c r="I21" s="16" t="s">
        <v>29</v>
      </c>
      <c r="J21" s="36"/>
      <c r="K21" s="174">
        <v>16</v>
      </c>
      <c r="L21" s="208">
        <v>422.67</v>
      </c>
      <c r="M21" s="195">
        <v>300.3</v>
      </c>
      <c r="N21" s="195">
        <v>14.32</v>
      </c>
      <c r="O21" s="177">
        <v>10.177104357961166</v>
      </c>
      <c r="P21" s="195">
        <v>9.5765505300000004</v>
      </c>
      <c r="Q21" s="175">
        <v>6.8059744506353583</v>
      </c>
      <c r="R21" s="36"/>
      <c r="S21" s="174">
        <v>32</v>
      </c>
      <c r="T21" s="219">
        <v>10</v>
      </c>
      <c r="U21" s="195">
        <v>704.39</v>
      </c>
      <c r="V21" s="195">
        <v>500.60408789834264</v>
      </c>
      <c r="W21" s="35"/>
      <c r="X21" s="85">
        <v>1.4076569999999999</v>
      </c>
      <c r="Y21" s="85">
        <v>1.4070800000000001</v>
      </c>
    </row>
    <row r="22" spans="2:25" ht="30" x14ac:dyDescent="0.2">
      <c r="B22" s="165" t="s">
        <v>80</v>
      </c>
      <c r="C22" s="112" t="s">
        <v>84</v>
      </c>
      <c r="D22" s="120" t="s">
        <v>82</v>
      </c>
      <c r="E22" s="110"/>
      <c r="F22" s="75">
        <v>2015</v>
      </c>
      <c r="G22" s="25" t="s">
        <v>28</v>
      </c>
      <c r="H22" s="61" t="s">
        <v>85</v>
      </c>
      <c r="I22" s="16" t="s">
        <v>86</v>
      </c>
      <c r="J22" s="36"/>
      <c r="K22" s="174">
        <v>3</v>
      </c>
      <c r="L22" s="208">
        <v>111.65</v>
      </c>
      <c r="M22" s="195">
        <v>79.3</v>
      </c>
      <c r="N22" s="195">
        <v>37.200000000000003</v>
      </c>
      <c r="O22" s="177">
        <v>26.437729198055546</v>
      </c>
      <c r="P22" s="195">
        <v>3.9952747999999998</v>
      </c>
      <c r="Q22" s="175">
        <v>2.8394084202746108</v>
      </c>
      <c r="R22" s="36"/>
      <c r="S22" s="174">
        <v>5</v>
      </c>
      <c r="T22" s="219">
        <v>0</v>
      </c>
      <c r="U22" s="195">
        <v>24.248999999999999</v>
      </c>
      <c r="V22" s="195">
        <v>17.233561702248625</v>
      </c>
      <c r="W22" s="35"/>
      <c r="X22" s="85">
        <v>1.4076569999999999</v>
      </c>
      <c r="Y22" s="85">
        <v>1.4070800000000001</v>
      </c>
    </row>
    <row r="23" spans="2:25" ht="36" customHeight="1" x14ac:dyDescent="0.2">
      <c r="B23" s="215" t="s">
        <v>87</v>
      </c>
      <c r="C23" s="112" t="s">
        <v>88</v>
      </c>
      <c r="D23" s="120" t="s">
        <v>89</v>
      </c>
      <c r="E23" s="110"/>
      <c r="F23" s="75">
        <v>1999</v>
      </c>
      <c r="G23" s="25" t="s">
        <v>28</v>
      </c>
      <c r="H23" s="60">
        <v>100000000</v>
      </c>
      <c r="I23" s="17">
        <v>0.1</v>
      </c>
      <c r="J23" s="36"/>
      <c r="K23" s="174">
        <v>4</v>
      </c>
      <c r="L23" s="208">
        <v>20656.504869530003</v>
      </c>
      <c r="M23" s="195">
        <v>414</v>
      </c>
      <c r="N23" s="195">
        <v>4987</v>
      </c>
      <c r="O23" s="177">
        <v>99.094526004076727</v>
      </c>
      <c r="P23" s="195">
        <v>8887.7226568299993</v>
      </c>
      <c r="Q23" s="175">
        <v>176.6</v>
      </c>
      <c r="R23" s="36"/>
      <c r="S23" s="174">
        <v>7</v>
      </c>
      <c r="T23" s="219">
        <v>3</v>
      </c>
      <c r="U23" s="195">
        <v>2795</v>
      </c>
      <c r="V23" s="195">
        <v>55.538239458871956</v>
      </c>
      <c r="W23" s="35"/>
      <c r="X23" s="85">
        <v>49.899349000000001</v>
      </c>
      <c r="Y23" s="85">
        <v>50.325685999999997</v>
      </c>
    </row>
    <row r="24" spans="2:25" ht="30" x14ac:dyDescent="0.2">
      <c r="B24" s="165" t="s">
        <v>90</v>
      </c>
      <c r="C24" s="112" t="s">
        <v>91</v>
      </c>
      <c r="D24" s="120" t="s">
        <v>92</v>
      </c>
      <c r="E24" s="110"/>
      <c r="F24" s="75">
        <v>2009</v>
      </c>
      <c r="G24" s="25" t="s">
        <v>93</v>
      </c>
      <c r="H24" s="60">
        <v>30000000</v>
      </c>
      <c r="I24" s="16" t="s">
        <v>29</v>
      </c>
      <c r="J24" s="36"/>
      <c r="K24" s="174">
        <v>710</v>
      </c>
      <c r="L24" s="208">
        <v>5128881.4000000004</v>
      </c>
      <c r="M24" s="195">
        <v>787054.472978962</v>
      </c>
      <c r="N24" s="195">
        <v>4634.88</v>
      </c>
      <c r="O24" s="177">
        <v>692.74535590770154</v>
      </c>
      <c r="P24" s="195">
        <v>16552158.970000001</v>
      </c>
      <c r="Q24" s="175">
        <v>2473943.501603818</v>
      </c>
      <c r="R24" s="36"/>
      <c r="S24" s="174">
        <v>730</v>
      </c>
      <c r="T24" s="219">
        <v>0</v>
      </c>
      <c r="U24" s="195">
        <v>903237</v>
      </c>
      <c r="V24" s="195">
        <v>138606.58213116386</v>
      </c>
      <c r="W24" s="35"/>
      <c r="X24" s="85">
        <v>6.5165519999999999</v>
      </c>
      <c r="Y24" s="85">
        <v>6.6905970000000003</v>
      </c>
    </row>
    <row r="25" spans="2:25" x14ac:dyDescent="0.2">
      <c r="B25" s="165" t="s">
        <v>94</v>
      </c>
      <c r="C25" s="114" t="s">
        <v>95</v>
      </c>
      <c r="D25" s="120" t="s">
        <v>96</v>
      </c>
      <c r="E25" s="110"/>
      <c r="F25" s="75">
        <v>2007</v>
      </c>
      <c r="G25" s="157" t="s">
        <v>97</v>
      </c>
      <c r="H25" s="62" t="s">
        <v>29</v>
      </c>
      <c r="I25" s="17">
        <v>0.15</v>
      </c>
      <c r="J25" s="36"/>
      <c r="K25" s="174">
        <v>200</v>
      </c>
      <c r="L25" s="208">
        <v>12819.3</v>
      </c>
      <c r="M25" s="195">
        <v>9592</v>
      </c>
      <c r="N25" s="195">
        <v>33.54</v>
      </c>
      <c r="O25" s="177">
        <v>24.297445942891581</v>
      </c>
      <c r="P25" s="217">
        <v>9419.92</v>
      </c>
      <c r="Q25" s="175">
        <v>6824.0905481921072</v>
      </c>
      <c r="R25" s="36"/>
      <c r="S25" s="174">
        <v>131</v>
      </c>
      <c r="T25" s="219">
        <v>21</v>
      </c>
      <c r="U25" s="195">
        <v>1832</v>
      </c>
      <c r="V25" s="195">
        <v>1370.7865336684476</v>
      </c>
      <c r="W25" s="35"/>
      <c r="X25" s="85">
        <v>1.3364590000000001</v>
      </c>
      <c r="Y25" s="85">
        <v>1.3803920000000001</v>
      </c>
    </row>
    <row r="26" spans="2:25" ht="39.75" customHeight="1" x14ac:dyDescent="0.2">
      <c r="B26" s="216" t="s">
        <v>98</v>
      </c>
      <c r="C26" s="115" t="s">
        <v>99</v>
      </c>
      <c r="D26" s="121" t="s">
        <v>100</v>
      </c>
      <c r="E26" s="110"/>
      <c r="F26" s="76">
        <v>1998</v>
      </c>
      <c r="G26" s="26" t="s">
        <v>28</v>
      </c>
      <c r="H26" s="63">
        <v>50000000</v>
      </c>
      <c r="I26" s="20">
        <v>0.25</v>
      </c>
      <c r="J26" s="36"/>
      <c r="K26" s="182">
        <v>150</v>
      </c>
      <c r="L26" s="211">
        <v>330054.71595623001</v>
      </c>
      <c r="M26" s="198">
        <v>10139.6</v>
      </c>
      <c r="N26" s="198">
        <v>1294.27</v>
      </c>
      <c r="O26" s="180">
        <v>38.225841545473841</v>
      </c>
      <c r="P26" s="196">
        <v>519085.55438699998</v>
      </c>
      <c r="Q26" s="183">
        <v>15331.022236891768</v>
      </c>
      <c r="R26" s="36"/>
      <c r="S26" s="182">
        <v>178</v>
      </c>
      <c r="T26" s="189">
        <v>23</v>
      </c>
      <c r="U26" s="198">
        <v>50812</v>
      </c>
      <c r="V26" s="198">
        <v>3654.2750049998176</v>
      </c>
      <c r="W26" s="35"/>
      <c r="X26" s="86">
        <v>32.551189999999998</v>
      </c>
      <c r="Y26" s="86">
        <v>33.858508999999998</v>
      </c>
    </row>
    <row r="27" spans="2:25" x14ac:dyDescent="0.2">
      <c r="B27" s="117" t="s">
        <v>41</v>
      </c>
      <c r="C27" s="27"/>
      <c r="D27" s="27"/>
      <c r="E27" s="110"/>
      <c r="F27" s="79"/>
      <c r="G27" s="28"/>
      <c r="H27" s="64"/>
      <c r="I27" s="14"/>
      <c r="J27" s="36"/>
      <c r="K27" s="67">
        <f>SUM(K13:K26)</f>
        <v>4112</v>
      </c>
      <c r="L27" s="210"/>
      <c r="M27" s="214">
        <f>SUM(M13:M26)</f>
        <v>1263437.0843880202</v>
      </c>
      <c r="N27" s="197"/>
      <c r="O27" s="70"/>
      <c r="P27" s="197"/>
      <c r="Q27" s="73"/>
      <c r="R27" s="36"/>
      <c r="S27" s="67">
        <f>SUM(S13:S26)</f>
        <v>5252</v>
      </c>
      <c r="T27" s="67">
        <f>SUM(T13:T26)</f>
        <v>348</v>
      </c>
      <c r="U27" s="197"/>
      <c r="V27" s="214">
        <f>SUM(V13:V26)</f>
        <v>154152.38748803429</v>
      </c>
      <c r="W27" s="35"/>
    </row>
    <row r="28" spans="2:25" x14ac:dyDescent="0.2">
      <c r="B28" s="122"/>
      <c r="C28" s="27"/>
      <c r="D28" s="27"/>
      <c r="E28" s="110"/>
      <c r="F28" s="79"/>
      <c r="G28" s="28"/>
      <c r="H28" s="58"/>
      <c r="I28" s="14"/>
      <c r="J28" s="36"/>
      <c r="K28" s="36"/>
      <c r="L28" s="210"/>
      <c r="M28" s="197"/>
      <c r="N28" s="197"/>
      <c r="O28" s="70"/>
      <c r="P28" s="197"/>
      <c r="Q28" s="73"/>
      <c r="R28" s="36"/>
      <c r="S28" s="35"/>
      <c r="T28" s="35"/>
      <c r="U28" s="197"/>
      <c r="V28" s="197"/>
      <c r="W28" s="35"/>
    </row>
    <row r="29" spans="2:25" x14ac:dyDescent="0.2">
      <c r="B29" s="107" t="s">
        <v>101</v>
      </c>
      <c r="C29" s="104"/>
      <c r="D29" s="104"/>
      <c r="E29" s="110"/>
      <c r="F29" s="79"/>
      <c r="G29" s="28"/>
      <c r="H29" s="58"/>
      <c r="I29" s="14"/>
      <c r="J29" s="36"/>
      <c r="K29" s="36"/>
      <c r="L29" s="210"/>
      <c r="M29" s="197"/>
      <c r="N29" s="197"/>
      <c r="O29" s="70"/>
      <c r="P29" s="197"/>
      <c r="Q29" s="73"/>
      <c r="R29" s="36"/>
      <c r="S29" s="35"/>
      <c r="T29" s="35"/>
      <c r="U29" s="197"/>
      <c r="V29" s="197"/>
      <c r="W29" s="35"/>
    </row>
    <row r="30" spans="2:25" ht="45" x14ac:dyDescent="0.2">
      <c r="B30" s="164" t="s">
        <v>102</v>
      </c>
      <c r="C30" s="123" t="s">
        <v>103</v>
      </c>
      <c r="D30" s="119" t="s">
        <v>104</v>
      </c>
      <c r="E30" s="110"/>
      <c r="F30" s="78">
        <v>2008</v>
      </c>
      <c r="G30" s="24" t="s">
        <v>105</v>
      </c>
      <c r="H30" s="59">
        <v>1000000</v>
      </c>
      <c r="I30" s="9" t="s">
        <v>106</v>
      </c>
      <c r="J30" s="36"/>
      <c r="K30" s="171">
        <v>12</v>
      </c>
      <c r="L30" s="212">
        <v>104.8</v>
      </c>
      <c r="M30" s="199">
        <v>125.6</v>
      </c>
      <c r="N30" s="199">
        <v>7.9</v>
      </c>
      <c r="O30" s="172">
        <v>9.4645236109913071</v>
      </c>
      <c r="P30" s="199">
        <v>1.42</v>
      </c>
      <c r="Q30" s="184">
        <v>1.6015013511257876</v>
      </c>
      <c r="R30" s="36"/>
      <c r="S30" s="171">
        <v>14</v>
      </c>
      <c r="T30" s="218">
        <v>0</v>
      </c>
      <c r="U30" s="199">
        <v>16.77</v>
      </c>
      <c r="V30" s="199">
        <v>20.091146956496736</v>
      </c>
      <c r="W30" s="35"/>
      <c r="X30" s="84">
        <v>0.83469599999999999</v>
      </c>
      <c r="Y30" s="84">
        <v>0.88666800000000001</v>
      </c>
    </row>
    <row r="31" spans="2:25" ht="75" x14ac:dyDescent="0.2">
      <c r="B31" s="165" t="s">
        <v>107</v>
      </c>
      <c r="C31" s="124" t="s">
        <v>108</v>
      </c>
      <c r="D31" s="120" t="s">
        <v>109</v>
      </c>
      <c r="E31" s="110"/>
      <c r="F31" s="75">
        <v>2009</v>
      </c>
      <c r="G31" s="25" t="s">
        <v>110</v>
      </c>
      <c r="H31" s="60" t="s">
        <v>29</v>
      </c>
      <c r="I31" s="16" t="s">
        <v>29</v>
      </c>
      <c r="J31" s="36"/>
      <c r="K31" s="174">
        <v>17</v>
      </c>
      <c r="L31" s="208">
        <v>4258.3425015450002</v>
      </c>
      <c r="M31" s="195">
        <v>1125.8</v>
      </c>
      <c r="N31" s="195">
        <v>40</v>
      </c>
      <c r="O31" s="177">
        <v>10.976894186581955</v>
      </c>
      <c r="P31" s="195">
        <v>2377.5410105699998</v>
      </c>
      <c r="Q31" s="185">
        <v>652.45040243215044</v>
      </c>
      <c r="R31" s="36"/>
      <c r="S31" s="174">
        <v>28</v>
      </c>
      <c r="T31" s="177">
        <v>6</v>
      </c>
      <c r="U31" s="195">
        <v>230</v>
      </c>
      <c r="V31" s="195">
        <v>116.8</v>
      </c>
      <c r="W31" s="35"/>
      <c r="X31" s="85">
        <v>3.7825220000000002</v>
      </c>
      <c r="Y31" s="85">
        <v>3.644018</v>
      </c>
    </row>
    <row r="32" spans="2:25" ht="57.75" customHeight="1" x14ac:dyDescent="0.2">
      <c r="B32" s="165" t="s">
        <v>111</v>
      </c>
      <c r="C32" s="124" t="s">
        <v>112</v>
      </c>
      <c r="D32" s="120" t="s">
        <v>113</v>
      </c>
      <c r="E32" s="110"/>
      <c r="F32" s="75">
        <v>2004</v>
      </c>
      <c r="G32" s="25" t="s">
        <v>114</v>
      </c>
      <c r="H32" s="60" t="s">
        <v>29</v>
      </c>
      <c r="I32" s="16" t="s">
        <v>115</v>
      </c>
      <c r="J32" s="36"/>
      <c r="K32" s="174">
        <v>27</v>
      </c>
      <c r="L32" s="208">
        <v>28329</v>
      </c>
      <c r="M32" s="195">
        <v>3036.7122854194395</v>
      </c>
      <c r="N32" s="195">
        <v>201</v>
      </c>
      <c r="O32" s="177">
        <v>21.54617957</v>
      </c>
      <c r="P32" s="195">
        <v>592.6</v>
      </c>
      <c r="Q32" s="175">
        <v>61.872188096463397</v>
      </c>
      <c r="R32" s="36"/>
      <c r="S32" s="174">
        <v>39</v>
      </c>
      <c r="T32" s="219">
        <v>9</v>
      </c>
      <c r="U32" s="195">
        <v>1226</v>
      </c>
      <c r="V32" s="195">
        <v>128.00422309528201</v>
      </c>
      <c r="W32" s="35"/>
      <c r="X32" s="85">
        <v>9.3288390000000003</v>
      </c>
      <c r="Y32" s="85">
        <v>9.5778090000000002</v>
      </c>
    </row>
    <row r="33" spans="2:25" ht="30" x14ac:dyDescent="0.2">
      <c r="B33" s="165" t="s">
        <v>116</v>
      </c>
      <c r="C33" s="124" t="s">
        <v>117</v>
      </c>
      <c r="D33" s="120" t="s">
        <v>104</v>
      </c>
      <c r="E33" s="110"/>
      <c r="F33" s="75">
        <v>2010</v>
      </c>
      <c r="G33" s="168" t="s">
        <v>118</v>
      </c>
      <c r="H33" s="60" t="s">
        <v>29</v>
      </c>
      <c r="I33" s="16" t="s">
        <v>29</v>
      </c>
      <c r="J33" s="36"/>
      <c r="K33" s="174">
        <v>35</v>
      </c>
      <c r="L33" s="208">
        <v>978.34</v>
      </c>
      <c r="M33" s="195">
        <v>1172.0999999999999</v>
      </c>
      <c r="N33" s="195">
        <v>8.74</v>
      </c>
      <c r="O33" s="177">
        <v>9.8571280343939325</v>
      </c>
      <c r="P33" s="195">
        <v>1.21</v>
      </c>
      <c r="Q33" s="175">
        <v>1.36</v>
      </c>
      <c r="R33" s="36"/>
      <c r="S33" s="174">
        <v>48</v>
      </c>
      <c r="T33" s="219">
        <v>0</v>
      </c>
      <c r="U33" s="195" t="s">
        <v>59</v>
      </c>
      <c r="V33" s="195" t="s">
        <v>59</v>
      </c>
      <c r="W33" s="35"/>
      <c r="X33" s="85">
        <v>0.83469599999999999</v>
      </c>
      <c r="Y33" s="85">
        <v>0.88666800000000001</v>
      </c>
    </row>
    <row r="34" spans="2:25" x14ac:dyDescent="0.2">
      <c r="B34" s="165" t="s">
        <v>119</v>
      </c>
      <c r="C34" s="124" t="s">
        <v>120</v>
      </c>
      <c r="D34" s="120" t="s">
        <v>104</v>
      </c>
      <c r="E34" s="110"/>
      <c r="F34" s="75">
        <v>2017</v>
      </c>
      <c r="G34" s="168" t="s">
        <v>121</v>
      </c>
      <c r="H34" s="60" t="s">
        <v>29</v>
      </c>
      <c r="I34" s="16" t="s">
        <v>122</v>
      </c>
      <c r="J34" s="36"/>
      <c r="K34" s="174">
        <v>48</v>
      </c>
      <c r="L34" s="200">
        <v>6183.6</v>
      </c>
      <c r="M34" s="195">
        <f>L34/X34</f>
        <v>7408.2061013830189</v>
      </c>
      <c r="N34" s="195">
        <v>94.85</v>
      </c>
      <c r="O34" s="177">
        <v>113.63418538006651</v>
      </c>
      <c r="P34" s="195">
        <v>2758.1</v>
      </c>
      <c r="Q34" s="175">
        <v>3110.6344200986164</v>
      </c>
      <c r="R34" s="36"/>
      <c r="S34" s="174">
        <v>8</v>
      </c>
      <c r="T34" s="219">
        <v>3</v>
      </c>
      <c r="U34" s="195">
        <v>546.57000000000005</v>
      </c>
      <c r="V34" s="195">
        <v>654.81324937462273</v>
      </c>
      <c r="W34" s="35"/>
      <c r="X34" s="85">
        <v>0.83469599999999999</v>
      </c>
      <c r="Y34" s="85">
        <v>0.88666800000000001</v>
      </c>
    </row>
    <row r="35" spans="2:25" ht="150" x14ac:dyDescent="0.2">
      <c r="B35" s="165" t="s">
        <v>123</v>
      </c>
      <c r="C35" s="124" t="s">
        <v>124</v>
      </c>
      <c r="D35" s="120" t="s">
        <v>125</v>
      </c>
      <c r="E35" s="110"/>
      <c r="F35" s="75">
        <v>2007</v>
      </c>
      <c r="G35" s="25" t="s">
        <v>126</v>
      </c>
      <c r="H35" s="60">
        <v>1000000</v>
      </c>
      <c r="I35" s="16" t="s">
        <v>127</v>
      </c>
      <c r="J35" s="36"/>
      <c r="K35" s="174">
        <v>32</v>
      </c>
      <c r="L35" s="208">
        <v>1219.8</v>
      </c>
      <c r="M35" s="195">
        <v>68.725602636430864</v>
      </c>
      <c r="N35" s="195">
        <v>21.8</v>
      </c>
      <c r="O35" s="176">
        <v>1.2282490059634308</v>
      </c>
      <c r="P35" s="195">
        <v>677</v>
      </c>
      <c r="Q35" s="175">
        <v>38.006300625009963</v>
      </c>
      <c r="R35" s="36"/>
      <c r="S35" s="174">
        <v>32</v>
      </c>
      <c r="T35" s="219">
        <v>0</v>
      </c>
      <c r="U35" s="195">
        <v>237</v>
      </c>
      <c r="V35" s="195">
        <v>13.305012183349131</v>
      </c>
      <c r="W35" s="35"/>
      <c r="X35" s="85">
        <v>17.748843999999998</v>
      </c>
      <c r="Y35" s="85">
        <v>17.812836000000001</v>
      </c>
    </row>
    <row r="36" spans="2:25" x14ac:dyDescent="0.2">
      <c r="B36" s="215" t="s">
        <v>128</v>
      </c>
      <c r="C36" s="125" t="s">
        <v>129</v>
      </c>
      <c r="D36" s="120" t="s">
        <v>130</v>
      </c>
      <c r="E36" s="110"/>
      <c r="F36" s="75">
        <v>2003</v>
      </c>
      <c r="G36" s="25" t="s">
        <v>131</v>
      </c>
      <c r="H36" s="60">
        <v>2000000</v>
      </c>
      <c r="I36" s="17">
        <v>0.1</v>
      </c>
      <c r="J36" s="36"/>
      <c r="K36" s="174">
        <v>53</v>
      </c>
      <c r="L36" s="208">
        <v>20651.84</v>
      </c>
      <c r="M36" s="195">
        <f>L36/X36</f>
        <v>1671.5218769364453</v>
      </c>
      <c r="N36" s="195" t="s">
        <v>59</v>
      </c>
      <c r="O36" s="195" t="s">
        <v>59</v>
      </c>
      <c r="P36" s="195">
        <v>3101.01</v>
      </c>
      <c r="Q36" s="175">
        <v>233.23735107004529</v>
      </c>
      <c r="R36" s="36"/>
      <c r="S36" s="174">
        <v>131</v>
      </c>
      <c r="T36" s="219">
        <v>38</v>
      </c>
      <c r="U36" s="195">
        <v>61080</v>
      </c>
      <c r="V36" s="195">
        <v>4943.7</v>
      </c>
      <c r="W36" s="35"/>
      <c r="X36" s="85">
        <v>12.355112</v>
      </c>
      <c r="Y36" s="85">
        <v>13.295512</v>
      </c>
    </row>
    <row r="37" spans="2:25" ht="60" x14ac:dyDescent="0.2">
      <c r="B37" s="165" t="s">
        <v>132</v>
      </c>
      <c r="C37" s="158" t="s">
        <v>133</v>
      </c>
      <c r="D37" s="120" t="s">
        <v>134</v>
      </c>
      <c r="E37" s="110"/>
      <c r="F37" s="75">
        <v>2017</v>
      </c>
      <c r="G37" s="25" t="s">
        <v>135</v>
      </c>
      <c r="H37" s="60" t="s">
        <v>29</v>
      </c>
      <c r="I37" s="17" t="s">
        <v>136</v>
      </c>
      <c r="J37" s="36"/>
      <c r="K37" s="174">
        <v>43</v>
      </c>
      <c r="L37" s="208">
        <v>576252.49</v>
      </c>
      <c r="M37" s="195">
        <v>1737.7735029186674</v>
      </c>
      <c r="N37" s="195">
        <v>6280.82</v>
      </c>
      <c r="O37" s="176">
        <v>18.940729562143193</v>
      </c>
      <c r="P37" s="195">
        <v>20907.41</v>
      </c>
      <c r="Q37" s="175">
        <v>64.447729072497737</v>
      </c>
      <c r="R37" s="36"/>
      <c r="S37" s="174">
        <v>4</v>
      </c>
      <c r="T37" s="219">
        <v>0</v>
      </c>
      <c r="U37" s="226">
        <v>0</v>
      </c>
      <c r="V37" s="226">
        <v>0</v>
      </c>
      <c r="W37" s="35"/>
      <c r="X37" s="85">
        <v>331.60391099999998</v>
      </c>
      <c r="Y37" s="85">
        <v>324.408793</v>
      </c>
    </row>
    <row r="38" spans="2:25" ht="30" x14ac:dyDescent="0.2">
      <c r="B38" s="165" t="s">
        <v>137</v>
      </c>
      <c r="C38" s="124" t="s">
        <v>138</v>
      </c>
      <c r="D38" s="120" t="s">
        <v>139</v>
      </c>
      <c r="E38" s="110"/>
      <c r="F38" s="75">
        <v>2009</v>
      </c>
      <c r="G38" s="25" t="s">
        <v>140</v>
      </c>
      <c r="H38" s="61" t="s">
        <v>141</v>
      </c>
      <c r="I38" s="16" t="s">
        <v>142</v>
      </c>
      <c r="J38" s="36"/>
      <c r="K38" s="174">
        <v>10</v>
      </c>
      <c r="L38" s="208">
        <v>344104.63689999998</v>
      </c>
      <c r="M38" s="195">
        <v>5974.0180919510694</v>
      </c>
      <c r="N38" s="195">
        <v>758.92949999999996</v>
      </c>
      <c r="O38" s="176">
        <v>13.175813625647132</v>
      </c>
      <c r="P38" s="195">
        <v>5379.3004440000004</v>
      </c>
      <c r="Q38" s="176">
        <v>92.162317083664504</v>
      </c>
      <c r="R38" s="36"/>
      <c r="S38" s="174">
        <v>52</v>
      </c>
      <c r="T38" s="219">
        <v>5</v>
      </c>
      <c r="U38" s="195">
        <v>5292</v>
      </c>
      <c r="V38" s="195">
        <v>167.09241256363785</v>
      </c>
      <c r="W38" s="35"/>
      <c r="X38" s="223">
        <v>57.600200000000001</v>
      </c>
      <c r="Y38" s="223">
        <v>58.298180000000002</v>
      </c>
    </row>
    <row r="39" spans="2:25" ht="30" x14ac:dyDescent="0.2">
      <c r="B39" s="165" t="s">
        <v>137</v>
      </c>
      <c r="C39" s="124" t="s">
        <v>143</v>
      </c>
      <c r="D39" s="120" t="s">
        <v>139</v>
      </c>
      <c r="E39" s="110"/>
      <c r="F39" s="75">
        <v>2017</v>
      </c>
      <c r="G39" s="25" t="s">
        <v>144</v>
      </c>
      <c r="H39" s="60" t="s">
        <v>29</v>
      </c>
      <c r="I39" s="16" t="s">
        <v>145</v>
      </c>
      <c r="J39" s="36"/>
      <c r="K39" s="174">
        <v>3</v>
      </c>
      <c r="L39" s="208">
        <v>24704.1</v>
      </c>
      <c r="M39" s="195">
        <v>428.88916010708294</v>
      </c>
      <c r="N39" s="195">
        <v>7845.6</v>
      </c>
      <c r="O39" s="177">
        <v>136.20786038937365</v>
      </c>
      <c r="P39" s="195">
        <v>4410.1163552999997</v>
      </c>
      <c r="Q39" s="176">
        <v>75.282699759881794</v>
      </c>
      <c r="R39" s="36"/>
      <c r="S39" s="174">
        <v>3</v>
      </c>
      <c r="T39" s="219">
        <v>0</v>
      </c>
      <c r="U39" s="195">
        <v>9400</v>
      </c>
      <c r="V39" s="195">
        <v>163.30000000000001</v>
      </c>
      <c r="W39" s="35"/>
      <c r="X39" s="223">
        <v>57.600200000000001</v>
      </c>
      <c r="Y39" s="223">
        <v>58.298180000000002</v>
      </c>
    </row>
    <row r="40" spans="2:25" x14ac:dyDescent="0.2">
      <c r="B40" s="165" t="s">
        <v>146</v>
      </c>
      <c r="C40" s="124" t="s">
        <v>147</v>
      </c>
      <c r="D40" s="120" t="s">
        <v>104</v>
      </c>
      <c r="E40" s="110"/>
      <c r="F40" s="75">
        <v>2006</v>
      </c>
      <c r="G40" s="25" t="s">
        <v>28</v>
      </c>
      <c r="H40" s="60" t="s">
        <v>29</v>
      </c>
      <c r="I40" s="17">
        <v>0.1</v>
      </c>
      <c r="J40" s="36"/>
      <c r="K40" s="174">
        <v>318</v>
      </c>
      <c r="L40" s="208">
        <v>16072.071480000001</v>
      </c>
      <c r="M40" s="195">
        <v>19255</v>
      </c>
      <c r="N40" s="195">
        <v>24.214530960000001</v>
      </c>
      <c r="O40" s="177">
        <v>29.01</v>
      </c>
      <c r="P40" s="195">
        <v>8804.8703737200012</v>
      </c>
      <c r="Q40" s="175">
        <v>9930.2900000000009</v>
      </c>
      <c r="R40" s="36"/>
      <c r="S40" s="174">
        <v>452</v>
      </c>
      <c r="T40" s="219">
        <v>70</v>
      </c>
      <c r="U40" s="195">
        <v>4572.2365421999993</v>
      </c>
      <c r="V40" s="195">
        <v>5156.6499999999996</v>
      </c>
      <c r="W40" s="35"/>
      <c r="X40" s="85">
        <v>0.83469599999999999</v>
      </c>
      <c r="Y40" s="85">
        <v>0.88666800000000001</v>
      </c>
    </row>
    <row r="41" spans="2:25" ht="30" x14ac:dyDescent="0.2">
      <c r="B41" s="165" t="s">
        <v>148</v>
      </c>
      <c r="C41" s="124" t="s">
        <v>149</v>
      </c>
      <c r="D41" s="120" t="s">
        <v>150</v>
      </c>
      <c r="E41" s="110"/>
      <c r="F41" s="75">
        <v>2013</v>
      </c>
      <c r="G41" s="25" t="s">
        <v>151</v>
      </c>
      <c r="H41" s="60" t="s">
        <v>29</v>
      </c>
      <c r="I41" s="17">
        <v>0.15</v>
      </c>
      <c r="J41" s="36"/>
      <c r="K41" s="174">
        <v>10</v>
      </c>
      <c r="L41" s="208">
        <v>10432</v>
      </c>
      <c r="M41" s="195">
        <v>29.270726608666539</v>
      </c>
      <c r="N41" s="195">
        <v>362.94</v>
      </c>
      <c r="O41" s="177">
        <v>1.0938001464451748</v>
      </c>
      <c r="P41" s="195">
        <v>1000.7013498300001</v>
      </c>
      <c r="Q41" s="175">
        <v>3.0158353529286885</v>
      </c>
      <c r="R41" s="36"/>
      <c r="S41" s="174">
        <v>20</v>
      </c>
      <c r="T41" s="219">
        <v>1</v>
      </c>
      <c r="U41" s="195">
        <v>3155.9</v>
      </c>
      <c r="V41" s="195">
        <v>9.511004249094416</v>
      </c>
      <c r="W41" s="35"/>
      <c r="X41" s="85">
        <v>356.39702899999997</v>
      </c>
      <c r="Y41" s="85">
        <v>331.81564400000002</v>
      </c>
    </row>
    <row r="42" spans="2:25" x14ac:dyDescent="0.2">
      <c r="B42" s="165" t="s">
        <v>152</v>
      </c>
      <c r="C42" s="124" t="s">
        <v>153</v>
      </c>
      <c r="D42" s="120" t="s">
        <v>154</v>
      </c>
      <c r="E42" s="110"/>
      <c r="F42" s="75">
        <v>2007</v>
      </c>
      <c r="G42" s="25" t="s">
        <v>28</v>
      </c>
      <c r="H42" s="60">
        <v>8000000</v>
      </c>
      <c r="I42" s="17">
        <v>0.25</v>
      </c>
      <c r="J42" s="36"/>
      <c r="K42" s="186">
        <v>23</v>
      </c>
      <c r="L42" s="208">
        <v>15308.26</v>
      </c>
      <c r="M42" s="195">
        <f>L42/X42</f>
        <v>1864.3030154601288</v>
      </c>
      <c r="N42" s="195">
        <v>327.8</v>
      </c>
      <c r="O42" s="177">
        <v>39.666923690906813</v>
      </c>
      <c r="P42" s="195">
        <f>Q42*Y42</f>
        <v>8011.1872671599995</v>
      </c>
      <c r="Q42" s="175">
        <v>969.43</v>
      </c>
      <c r="R42" s="36"/>
      <c r="S42" s="174">
        <v>80</v>
      </c>
      <c r="T42" s="219">
        <v>15</v>
      </c>
      <c r="U42" s="195">
        <v>33973</v>
      </c>
      <c r="V42" s="195">
        <v>4137.3720033646514</v>
      </c>
      <c r="W42" s="35"/>
      <c r="X42" s="85">
        <v>8.2112510000000007</v>
      </c>
      <c r="Y42" s="85">
        <v>8.2638119999999997</v>
      </c>
    </row>
    <row r="43" spans="2:25" ht="60" x14ac:dyDescent="0.2">
      <c r="B43" s="165" t="s">
        <v>152</v>
      </c>
      <c r="C43" s="133" t="s">
        <v>155</v>
      </c>
      <c r="D43" s="120" t="s">
        <v>154</v>
      </c>
      <c r="E43" s="110"/>
      <c r="F43" s="134">
        <v>2016</v>
      </c>
      <c r="G43" s="25" t="s">
        <v>156</v>
      </c>
      <c r="H43" s="135" t="s">
        <v>29</v>
      </c>
      <c r="I43" s="136">
        <v>0.15</v>
      </c>
      <c r="J43" s="36"/>
      <c r="K43" s="174">
        <v>17</v>
      </c>
      <c r="L43" s="213">
        <v>7088.6750000000002</v>
      </c>
      <c r="M43" s="201">
        <v>863.28806658084125</v>
      </c>
      <c r="N43" s="201">
        <v>106.535</v>
      </c>
      <c r="O43" s="188">
        <v>12.891750199544713</v>
      </c>
      <c r="P43" s="201">
        <v>1319.395</v>
      </c>
      <c r="Q43" s="187">
        <v>159.65936785589992</v>
      </c>
      <c r="R43" s="36"/>
      <c r="S43" s="186">
        <v>19</v>
      </c>
      <c r="T43" s="222">
        <v>1</v>
      </c>
      <c r="U43" s="201">
        <v>4497</v>
      </c>
      <c r="V43" s="195">
        <v>547.66320016280099</v>
      </c>
      <c r="W43" s="35"/>
      <c r="X43" s="85">
        <v>8.2112510000000007</v>
      </c>
      <c r="Y43" s="85">
        <v>8.2638119999999997</v>
      </c>
    </row>
    <row r="44" spans="2:25" ht="30" x14ac:dyDescent="0.2">
      <c r="B44" s="246" t="s">
        <v>157</v>
      </c>
      <c r="C44" s="133" t="s">
        <v>158</v>
      </c>
      <c r="D44" s="247" t="s">
        <v>159</v>
      </c>
      <c r="E44" s="110"/>
      <c r="F44" s="134">
        <v>2017</v>
      </c>
      <c r="G44" s="248" t="s">
        <v>160</v>
      </c>
      <c r="H44" s="135">
        <v>10000000</v>
      </c>
      <c r="I44" s="136">
        <v>0.2</v>
      </c>
      <c r="J44" s="36"/>
      <c r="K44" s="186">
        <v>9</v>
      </c>
      <c r="L44" s="213">
        <v>2260</v>
      </c>
      <c r="M44" s="201">
        <f>L44/X44</f>
        <v>602.9560855877487</v>
      </c>
      <c r="N44" s="201">
        <v>120.8</v>
      </c>
      <c r="O44" s="188">
        <f>N44/X44</f>
        <v>32.22880315884958</v>
      </c>
      <c r="P44" s="201">
        <v>1805.96</v>
      </c>
      <c r="Q44" s="187">
        <v>481.92</v>
      </c>
      <c r="R44" s="36"/>
      <c r="S44" s="186">
        <v>10</v>
      </c>
      <c r="T44" s="222">
        <v>0</v>
      </c>
      <c r="U44" s="201">
        <v>2400</v>
      </c>
      <c r="V44" s="201">
        <f>U44/X44</f>
        <v>640.3073475268128</v>
      </c>
      <c r="W44" s="35"/>
      <c r="X44" s="249">
        <v>3.7482000000000002</v>
      </c>
      <c r="Y44" s="249">
        <v>3.7473999999999998</v>
      </c>
    </row>
    <row r="45" spans="2:25" ht="30" x14ac:dyDescent="0.2">
      <c r="B45" s="166" t="s">
        <v>161</v>
      </c>
      <c r="C45" s="126" t="s">
        <v>162</v>
      </c>
      <c r="D45" s="121" t="s">
        <v>163</v>
      </c>
      <c r="E45" s="110"/>
      <c r="F45" s="76">
        <v>2006</v>
      </c>
      <c r="G45" s="26" t="s">
        <v>164</v>
      </c>
      <c r="H45" s="63">
        <v>20000000</v>
      </c>
      <c r="I45" s="20">
        <v>0.1</v>
      </c>
      <c r="J45" s="36"/>
      <c r="K45" s="182">
        <v>40</v>
      </c>
      <c r="L45" s="211">
        <v>52651.156000000003</v>
      </c>
      <c r="M45" s="198">
        <f>L45/X45</f>
        <v>1610.6325477432706</v>
      </c>
      <c r="N45" s="198">
        <v>679</v>
      </c>
      <c r="O45" s="180">
        <v>20.77</v>
      </c>
      <c r="P45" s="198">
        <v>3197</v>
      </c>
      <c r="Q45" s="189">
        <v>95</v>
      </c>
      <c r="R45" s="36"/>
      <c r="S45" s="182">
        <v>19</v>
      </c>
      <c r="T45" s="189">
        <v>3</v>
      </c>
      <c r="U45" s="198">
        <v>10644</v>
      </c>
      <c r="V45" s="198">
        <v>325.60676992883822</v>
      </c>
      <c r="W45" s="35"/>
      <c r="X45" s="86">
        <v>32.689737999999998</v>
      </c>
      <c r="Y45" s="86">
        <v>33.251994000000003</v>
      </c>
    </row>
    <row r="46" spans="2:25" x14ac:dyDescent="0.2">
      <c r="B46" s="117" t="s">
        <v>41</v>
      </c>
      <c r="C46" s="127"/>
      <c r="D46" s="127"/>
      <c r="E46" s="110"/>
      <c r="F46" s="77"/>
      <c r="G46" s="29"/>
      <c r="H46" s="64"/>
      <c r="I46" s="14"/>
      <c r="J46" s="35"/>
      <c r="K46" s="67">
        <f>SUM(K30:K45)</f>
        <v>697</v>
      </c>
      <c r="L46" s="210"/>
      <c r="M46" s="214">
        <f>SUM(M30:M45)</f>
        <v>46974.797063332808</v>
      </c>
      <c r="N46" s="197"/>
      <c r="O46" s="70"/>
      <c r="P46" s="197"/>
      <c r="Q46" s="35"/>
      <c r="R46" s="36"/>
      <c r="S46" s="67">
        <f>SUM(S30:S45)</f>
        <v>959</v>
      </c>
      <c r="T46" s="67">
        <f>SUM(T30:T45)</f>
        <v>151</v>
      </c>
      <c r="U46" s="197"/>
      <c r="V46" s="214">
        <f>SUM(V30:V45)</f>
        <v>17024.216369405585</v>
      </c>
      <c r="W46" s="35"/>
    </row>
    <row r="47" spans="2:25" x14ac:dyDescent="0.2">
      <c r="E47" s="110"/>
      <c r="F47" s="77"/>
      <c r="G47" s="30"/>
      <c r="H47" s="58"/>
      <c r="I47" s="14"/>
      <c r="J47" s="36"/>
      <c r="K47" s="35"/>
      <c r="L47" s="210"/>
      <c r="M47" s="197"/>
      <c r="N47" s="197"/>
      <c r="O47" s="70"/>
      <c r="P47" s="197"/>
      <c r="Q47" s="35"/>
      <c r="R47" s="36"/>
      <c r="S47" s="35"/>
      <c r="T47" s="35"/>
      <c r="U47" s="197"/>
      <c r="V47" s="197"/>
      <c r="W47" s="35"/>
    </row>
    <row r="48" spans="2:25" x14ac:dyDescent="0.2">
      <c r="B48" s="128" t="s">
        <v>165</v>
      </c>
      <c r="C48" s="129"/>
      <c r="D48" s="129"/>
      <c r="E48" s="130"/>
      <c r="F48" s="80"/>
      <c r="G48" s="31"/>
      <c r="H48" s="65"/>
      <c r="I48" s="21"/>
      <c r="J48" s="37"/>
      <c r="K48" s="37">
        <f>SUM(K10,K27,K46)</f>
        <v>6807</v>
      </c>
      <c r="L48" s="202"/>
      <c r="M48" s="202">
        <f>SUM(M10,M27,M46)</f>
        <v>1353845.1596306162</v>
      </c>
      <c r="N48" s="202"/>
      <c r="O48" s="71"/>
      <c r="P48" s="202"/>
      <c r="Q48" s="37"/>
      <c r="R48" s="37"/>
      <c r="S48" s="37">
        <f>SUM(S10,S27,S46)</f>
        <v>12639</v>
      </c>
      <c r="T48" s="37">
        <f>SUM(T10,T27,T46)</f>
        <v>1152</v>
      </c>
      <c r="U48" s="202"/>
      <c r="V48" s="202">
        <f>SUM(V10,V27,V46)</f>
        <v>251234.64202629644</v>
      </c>
      <c r="W48" s="35"/>
    </row>
    <row r="49" spans="2:25" x14ac:dyDescent="0.2">
      <c r="E49" s="110"/>
      <c r="F49" s="77"/>
      <c r="G49" s="30"/>
      <c r="H49" s="58"/>
      <c r="I49" s="14"/>
      <c r="J49" s="36"/>
      <c r="K49" s="36"/>
      <c r="L49" s="210"/>
      <c r="M49" s="197"/>
      <c r="N49" s="197"/>
      <c r="O49" s="70"/>
      <c r="P49" s="197"/>
      <c r="Q49" s="36"/>
      <c r="R49" s="110"/>
      <c r="S49" s="36"/>
      <c r="T49" s="36"/>
      <c r="U49" s="197"/>
      <c r="V49" s="197"/>
      <c r="W49" s="35"/>
    </row>
    <row r="50" spans="2:25" x14ac:dyDescent="0.2">
      <c r="B50" s="150" t="s">
        <v>166</v>
      </c>
      <c r="C50" s="149"/>
      <c r="E50" s="110"/>
      <c r="F50" s="77"/>
      <c r="G50" s="30"/>
      <c r="H50" s="58"/>
      <c r="I50" s="14"/>
      <c r="J50" s="36"/>
      <c r="K50" s="36"/>
      <c r="L50" s="210"/>
      <c r="M50" s="197"/>
      <c r="N50" s="197"/>
      <c r="O50" s="70"/>
      <c r="P50" s="197"/>
      <c r="Q50" s="36"/>
      <c r="R50" s="110"/>
      <c r="S50" s="36"/>
      <c r="T50" s="36"/>
      <c r="U50" s="197"/>
      <c r="V50" s="197"/>
      <c r="W50" s="35"/>
    </row>
    <row r="51" spans="2:25" ht="105" x14ac:dyDescent="0.2">
      <c r="B51" s="151" t="s">
        <v>167</v>
      </c>
      <c r="C51" s="148" t="s">
        <v>168</v>
      </c>
      <c r="D51" s="147" t="s">
        <v>169</v>
      </c>
      <c r="E51" s="110"/>
      <c r="F51" s="143">
        <v>2012</v>
      </c>
      <c r="G51" s="144" t="s">
        <v>170</v>
      </c>
      <c r="H51" s="145" t="s">
        <v>29</v>
      </c>
      <c r="I51" s="146" t="s">
        <v>171</v>
      </c>
      <c r="J51" s="36"/>
      <c r="K51" s="154">
        <v>11</v>
      </c>
      <c r="L51" s="203" t="s">
        <v>59</v>
      </c>
      <c r="M51" s="203">
        <v>11.28</v>
      </c>
      <c r="N51" s="203" t="s">
        <v>59</v>
      </c>
      <c r="O51" s="203" t="s">
        <v>59</v>
      </c>
      <c r="P51" s="203" t="s">
        <v>59</v>
      </c>
      <c r="Q51" s="156">
        <v>2.5499999999999998</v>
      </c>
      <c r="R51" s="36"/>
      <c r="S51" s="154">
        <v>12</v>
      </c>
      <c r="T51" s="155">
        <v>0</v>
      </c>
      <c r="U51" s="224" t="s">
        <v>171</v>
      </c>
      <c r="V51" s="225">
        <v>63.65</v>
      </c>
      <c r="W51" s="35"/>
      <c r="X51" s="152"/>
      <c r="Y51" s="153">
        <v>3.2228330000000001</v>
      </c>
    </row>
    <row r="52" spans="2:25" x14ac:dyDescent="0.2">
      <c r="B52" s="117"/>
      <c r="C52" s="137"/>
      <c r="D52" s="131"/>
      <c r="E52" s="110"/>
      <c r="F52" s="79"/>
      <c r="G52" s="138"/>
      <c r="H52" s="139"/>
      <c r="J52" s="36"/>
      <c r="K52" s="67"/>
      <c r="M52" s="204"/>
      <c r="N52" s="204"/>
      <c r="O52" s="72"/>
      <c r="P52" s="204"/>
      <c r="Q52" s="141"/>
      <c r="R52" s="36"/>
      <c r="S52" s="140"/>
      <c r="T52" s="140"/>
      <c r="U52" s="204"/>
      <c r="V52" s="204"/>
      <c r="W52" s="35"/>
      <c r="X52" s="34"/>
      <c r="Y52" s="142"/>
    </row>
    <row r="53" spans="2:25" x14ac:dyDescent="0.2">
      <c r="B53" s="117"/>
      <c r="C53" s="137"/>
      <c r="D53" s="131"/>
      <c r="E53" s="110"/>
      <c r="F53" s="79"/>
      <c r="G53" s="138"/>
      <c r="H53" s="139"/>
      <c r="J53" s="36"/>
      <c r="K53" s="140"/>
      <c r="M53" s="204"/>
      <c r="N53" s="204"/>
      <c r="O53" s="72"/>
      <c r="P53" s="204"/>
      <c r="Q53" s="141"/>
      <c r="R53" s="36"/>
      <c r="S53" s="140"/>
      <c r="T53" s="140"/>
      <c r="U53" s="204"/>
      <c r="V53" s="204"/>
      <c r="W53" s="35"/>
      <c r="X53" s="34"/>
      <c r="Y53" s="142"/>
    </row>
    <row r="54" spans="2:25" x14ac:dyDescent="0.2">
      <c r="B54" s="131" t="s">
        <v>172</v>
      </c>
      <c r="F54" s="77"/>
      <c r="G54" s="29"/>
      <c r="H54" s="64"/>
      <c r="I54" s="14"/>
      <c r="J54" s="35"/>
      <c r="K54" s="35"/>
      <c r="L54" s="210"/>
      <c r="M54" s="197"/>
      <c r="N54" s="197"/>
      <c r="O54" s="70"/>
      <c r="P54" s="197"/>
      <c r="Q54" s="35"/>
      <c r="R54" s="35"/>
      <c r="S54" s="35"/>
      <c r="T54" s="35"/>
      <c r="U54" s="197"/>
      <c r="V54" s="197"/>
      <c r="W54" s="35"/>
    </row>
    <row r="55" spans="2:25" x14ac:dyDescent="0.2">
      <c r="B55" s="131" t="s">
        <v>173</v>
      </c>
      <c r="F55" s="77"/>
      <c r="G55" s="29"/>
      <c r="H55" s="64"/>
      <c r="I55" s="14"/>
      <c r="J55" s="35"/>
      <c r="K55" s="35"/>
      <c r="L55" s="210"/>
      <c r="M55" s="197"/>
      <c r="N55" s="197"/>
      <c r="O55" s="70"/>
      <c r="P55" s="197"/>
      <c r="Q55" s="35"/>
      <c r="R55" s="35"/>
      <c r="S55" s="35"/>
      <c r="T55" s="35"/>
      <c r="U55" s="197"/>
      <c r="V55" s="197"/>
      <c r="W55" s="35"/>
    </row>
    <row r="56" spans="2:25" x14ac:dyDescent="0.2">
      <c r="B56" s="131" t="s">
        <v>174</v>
      </c>
      <c r="F56" s="77"/>
      <c r="G56" s="29"/>
      <c r="H56" s="64"/>
      <c r="I56" s="14"/>
      <c r="J56" s="35"/>
      <c r="K56" s="35"/>
      <c r="L56" s="210"/>
      <c r="M56" s="197"/>
      <c r="N56" s="197"/>
      <c r="O56" s="70"/>
      <c r="P56" s="197"/>
      <c r="Q56" s="35"/>
      <c r="R56" s="35"/>
      <c r="S56" s="35"/>
      <c r="T56" s="35"/>
      <c r="U56" s="197"/>
      <c r="V56" s="197"/>
      <c r="W56" s="35"/>
    </row>
    <row r="57" spans="2:25" x14ac:dyDescent="0.2">
      <c r="B57" s="131" t="s">
        <v>175</v>
      </c>
      <c r="F57" s="77"/>
      <c r="G57" s="29"/>
      <c r="H57" s="64"/>
      <c r="I57" s="14"/>
      <c r="J57" s="35"/>
      <c r="K57" s="35"/>
      <c r="L57" s="210"/>
      <c r="M57" s="197"/>
      <c r="N57" s="197"/>
      <c r="O57" s="70"/>
      <c r="P57" s="197"/>
      <c r="Q57" s="35"/>
      <c r="R57" s="35"/>
      <c r="S57" s="35"/>
      <c r="T57" s="35"/>
      <c r="U57" s="197"/>
      <c r="V57" s="197"/>
      <c r="W57" s="35"/>
    </row>
    <row r="58" spans="2:25" x14ac:dyDescent="0.2">
      <c r="B58" s="131" t="s">
        <v>176</v>
      </c>
      <c r="E58" s="39"/>
      <c r="F58" s="77"/>
      <c r="G58" s="29"/>
      <c r="H58" s="64"/>
      <c r="I58" s="14"/>
      <c r="J58" s="35"/>
      <c r="K58" s="35"/>
      <c r="L58" s="210"/>
      <c r="M58" s="197"/>
      <c r="N58" s="197"/>
      <c r="O58" s="70"/>
      <c r="P58" s="197"/>
      <c r="Q58" s="35"/>
      <c r="R58" s="35"/>
      <c r="S58" s="35"/>
      <c r="T58" s="35"/>
      <c r="U58" s="197"/>
      <c r="V58" s="197"/>
      <c r="W58" s="35"/>
    </row>
    <row r="59" spans="2:25" x14ac:dyDescent="0.2">
      <c r="B59" s="131" t="s">
        <v>177</v>
      </c>
      <c r="E59" s="39"/>
      <c r="F59" s="77"/>
      <c r="G59" s="29"/>
      <c r="H59" s="64"/>
      <c r="I59" s="14"/>
      <c r="J59" s="35"/>
      <c r="K59" s="35"/>
      <c r="L59" s="210"/>
      <c r="M59" s="197"/>
      <c r="N59" s="197"/>
      <c r="O59" s="70"/>
      <c r="P59" s="197"/>
      <c r="Q59" s="35"/>
      <c r="R59" s="35"/>
      <c r="S59" s="35"/>
      <c r="T59" s="35"/>
      <c r="U59" s="197"/>
      <c r="V59" s="197"/>
      <c r="W59" s="35"/>
    </row>
    <row r="60" spans="2:25" x14ac:dyDescent="0.2">
      <c r="B60" s="131"/>
      <c r="E60" s="39"/>
      <c r="F60" s="77"/>
      <c r="G60" s="29"/>
      <c r="H60" s="64"/>
      <c r="I60" s="14"/>
      <c r="J60" s="35"/>
      <c r="K60" s="35"/>
      <c r="L60" s="210"/>
      <c r="M60" s="197"/>
      <c r="N60" s="197"/>
      <c r="O60" s="70"/>
      <c r="P60" s="197"/>
      <c r="Q60" s="35"/>
      <c r="R60" s="35"/>
      <c r="S60" s="35"/>
      <c r="T60" s="35"/>
      <c r="U60" s="197"/>
      <c r="V60" s="197"/>
      <c r="W60" s="35"/>
    </row>
    <row r="61" spans="2:25" x14ac:dyDescent="0.2">
      <c r="B61" s="132" t="s">
        <v>178</v>
      </c>
      <c r="F61" s="77"/>
      <c r="G61" s="29"/>
      <c r="H61" s="64"/>
      <c r="I61" s="14"/>
      <c r="J61" s="35"/>
      <c r="K61" s="35"/>
      <c r="L61" s="210"/>
      <c r="M61" s="197"/>
      <c r="N61" s="197"/>
      <c r="O61" s="70"/>
      <c r="P61" s="197"/>
      <c r="Q61" s="35"/>
      <c r="R61" s="35"/>
      <c r="S61" s="35"/>
      <c r="T61" s="35"/>
      <c r="U61" s="197"/>
      <c r="V61" s="197"/>
      <c r="W61" s="35"/>
    </row>
    <row r="62" spans="2:25" x14ac:dyDescent="0.2">
      <c r="B62" s="132" t="s">
        <v>179</v>
      </c>
      <c r="F62" s="77"/>
      <c r="G62" s="29"/>
      <c r="H62" s="64"/>
      <c r="I62" s="14"/>
      <c r="J62" s="35"/>
      <c r="K62" s="35"/>
      <c r="L62" s="210"/>
      <c r="M62" s="197"/>
      <c r="N62" s="197"/>
      <c r="O62" s="70"/>
      <c r="P62" s="197"/>
      <c r="Q62" s="35"/>
      <c r="R62" s="35"/>
      <c r="S62" s="35"/>
      <c r="T62" s="35"/>
      <c r="U62" s="197"/>
      <c r="V62" s="197"/>
      <c r="W62" s="35"/>
    </row>
    <row r="63" spans="2:25" x14ac:dyDescent="0.2">
      <c r="B63" s="105" t="s">
        <v>180</v>
      </c>
      <c r="F63" s="77"/>
      <c r="G63" s="29"/>
      <c r="H63" s="64"/>
      <c r="I63" s="14"/>
      <c r="J63" s="35"/>
      <c r="K63" s="35"/>
      <c r="L63" s="210"/>
      <c r="M63" s="197"/>
      <c r="N63" s="197"/>
      <c r="O63" s="70"/>
      <c r="P63" s="197"/>
      <c r="Q63" s="35"/>
      <c r="R63" s="35"/>
      <c r="S63" s="35"/>
      <c r="T63" s="35"/>
      <c r="U63" s="197"/>
      <c r="V63" s="197"/>
      <c r="W63" s="35"/>
    </row>
    <row r="64" spans="2:25" x14ac:dyDescent="0.2">
      <c r="B64" s="105" t="s">
        <v>181</v>
      </c>
      <c r="F64" s="77"/>
      <c r="G64" s="29"/>
      <c r="H64" s="64"/>
      <c r="I64" s="14"/>
      <c r="J64" s="35"/>
      <c r="K64" s="35"/>
      <c r="L64" s="210"/>
      <c r="M64" s="197"/>
      <c r="N64" s="197"/>
      <c r="O64" s="70"/>
      <c r="P64" s="197"/>
      <c r="Q64" s="35"/>
      <c r="R64" s="35"/>
      <c r="S64" s="35"/>
      <c r="T64" s="35"/>
      <c r="U64" s="197"/>
      <c r="V64" s="197"/>
      <c r="W64" s="35"/>
    </row>
    <row r="65" spans="2:23" x14ac:dyDescent="0.2">
      <c r="B65" s="105" t="s">
        <v>182</v>
      </c>
      <c r="F65" s="77"/>
      <c r="G65" s="29"/>
      <c r="H65" s="64"/>
      <c r="I65" s="14"/>
      <c r="J65" s="35"/>
      <c r="K65" s="35"/>
      <c r="L65" s="210"/>
      <c r="M65" s="197"/>
      <c r="N65" s="197"/>
      <c r="O65" s="70"/>
      <c r="P65" s="197"/>
      <c r="Q65" s="35"/>
      <c r="R65" s="35"/>
      <c r="S65" s="35"/>
      <c r="T65" s="35"/>
      <c r="U65" s="197"/>
      <c r="V65" s="197"/>
      <c r="W65" s="35"/>
    </row>
    <row r="66" spans="2:23" x14ac:dyDescent="0.2">
      <c r="B66" s="105" t="s">
        <v>183</v>
      </c>
      <c r="F66" s="81"/>
      <c r="G66" s="32"/>
      <c r="J66" s="38"/>
      <c r="K66" s="38"/>
      <c r="M66" s="204"/>
      <c r="N66" s="204"/>
      <c r="O66" s="72"/>
      <c r="P66" s="204"/>
      <c r="Q66" s="38"/>
      <c r="R66" s="38"/>
      <c r="S66" s="38"/>
      <c r="T66" s="38"/>
      <c r="U66" s="204"/>
      <c r="V66" s="204"/>
      <c r="W66" s="38"/>
    </row>
    <row r="67" spans="2:23" x14ac:dyDescent="0.2">
      <c r="B67" s="132" t="s">
        <v>184</v>
      </c>
      <c r="F67" s="81"/>
      <c r="G67" s="32"/>
      <c r="J67" s="38"/>
      <c r="K67" s="38"/>
      <c r="M67" s="204"/>
      <c r="N67" s="204"/>
      <c r="O67" s="72"/>
      <c r="P67" s="204"/>
      <c r="Q67" s="38"/>
      <c r="R67" s="38"/>
      <c r="S67" s="38"/>
      <c r="T67" s="38"/>
      <c r="U67" s="204"/>
      <c r="V67" s="204"/>
      <c r="W67" s="38"/>
    </row>
    <row r="68" spans="2:23" x14ac:dyDescent="0.2">
      <c r="B68" s="105" t="s">
        <v>185</v>
      </c>
      <c r="F68" s="81"/>
      <c r="G68" s="32"/>
      <c r="J68" s="38"/>
      <c r="K68" s="38"/>
      <c r="M68" s="204"/>
      <c r="N68" s="204"/>
      <c r="O68" s="72"/>
      <c r="P68" s="204"/>
      <c r="Q68" s="38"/>
      <c r="R68" s="38"/>
      <c r="S68" s="38"/>
      <c r="T68" s="38"/>
      <c r="U68" s="204"/>
      <c r="V68" s="204"/>
      <c r="W68" s="38"/>
    </row>
    <row r="69" spans="2:23" x14ac:dyDescent="0.2">
      <c r="B69" s="105" t="s">
        <v>186</v>
      </c>
    </row>
    <row r="70" spans="2:23" x14ac:dyDescent="0.2">
      <c r="B70" s="105" t="s">
        <v>187</v>
      </c>
    </row>
    <row r="88" spans="2:21" x14ac:dyDescent="0.2">
      <c r="B88" s="103"/>
      <c r="C88" s="104"/>
      <c r="D88" s="104"/>
      <c r="F88" s="82"/>
      <c r="G88" s="33"/>
      <c r="K88" s="39"/>
      <c r="L88" s="205"/>
      <c r="N88" s="205"/>
      <c r="P88" s="205"/>
      <c r="U88" s="205"/>
    </row>
  </sheetData>
  <mergeCells count="14">
    <mergeCell ref="B3:B4"/>
    <mergeCell ref="Y3:Y4"/>
    <mergeCell ref="D3:D4"/>
    <mergeCell ref="F2:H2"/>
    <mergeCell ref="K2:Q2"/>
    <mergeCell ref="S2:T2"/>
    <mergeCell ref="F3:F4"/>
    <mergeCell ref="C3:C4"/>
    <mergeCell ref="X3:X4"/>
    <mergeCell ref="P3:Q3"/>
    <mergeCell ref="L3:M3"/>
    <mergeCell ref="T3:T4"/>
    <mergeCell ref="U3:V3"/>
    <mergeCell ref="N3:O3"/>
  </mergeCells>
  <pageMargins left="0.7" right="0.7" top="0.75" bottom="0.75" header="0.3" footer="0.3"/>
  <pageSetup paperSize="9" fitToWidth="0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4" zoomScale="73" zoomScaleNormal="73" workbookViewId="0">
      <selection activeCell="D21" sqref="D21"/>
    </sheetView>
  </sheetViews>
  <sheetFormatPr baseColWidth="10" defaultColWidth="8.83203125" defaultRowHeight="15" x14ac:dyDescent="0.2"/>
  <cols>
    <col min="1" max="1" width="37.5" style="41" customWidth="1"/>
    <col min="2" max="2" width="33.83203125" style="48" customWidth="1"/>
    <col min="4" max="4" width="22.83203125" bestFit="1" customWidth="1"/>
    <col min="5" max="5" width="26" bestFit="1" customWidth="1"/>
    <col min="6" max="6" width="35.1640625" bestFit="1" customWidth="1"/>
    <col min="7" max="7" width="25.5" bestFit="1" customWidth="1"/>
    <col min="8" max="8" width="20.1640625" bestFit="1" customWidth="1"/>
    <col min="9" max="9" width="26.5" bestFit="1" customWidth="1"/>
    <col min="10" max="10" width="28.1640625" bestFit="1" customWidth="1"/>
    <col min="11" max="11" width="22" bestFit="1" customWidth="1"/>
    <col min="12" max="12" width="27.5" bestFit="1" customWidth="1"/>
    <col min="13" max="13" width="19" bestFit="1" customWidth="1"/>
  </cols>
  <sheetData>
    <row r="1" spans="1:13" ht="21" x14ac:dyDescent="0.2">
      <c r="A1" s="89" t="s">
        <v>188</v>
      </c>
      <c r="B1" s="88"/>
    </row>
    <row r="2" spans="1:13" s="98" customFormat="1" ht="16" x14ac:dyDescent="0.2">
      <c r="A2" s="96" t="s">
        <v>189</v>
      </c>
      <c r="B2" s="97"/>
    </row>
    <row r="3" spans="1:13" x14ac:dyDescent="0.2">
      <c r="A3" s="40"/>
      <c r="B3" s="49"/>
    </row>
    <row r="4" spans="1:13" x14ac:dyDescent="0.2">
      <c r="A4" s="66" t="s">
        <v>1</v>
      </c>
      <c r="B4" s="265" t="s">
        <v>2</v>
      </c>
      <c r="D4" s="259" t="s">
        <v>190</v>
      </c>
      <c r="E4" s="99" t="s">
        <v>191</v>
      </c>
      <c r="F4" s="99" t="s">
        <v>192</v>
      </c>
      <c r="G4" s="99" t="s">
        <v>193</v>
      </c>
      <c r="H4" s="99" t="s">
        <v>194</v>
      </c>
      <c r="I4" s="259" t="s">
        <v>195</v>
      </c>
      <c r="J4" s="99" t="s">
        <v>196</v>
      </c>
      <c r="K4" s="259" t="s">
        <v>197</v>
      </c>
      <c r="L4" s="99" t="s">
        <v>198</v>
      </c>
      <c r="M4" s="99" t="s">
        <v>199</v>
      </c>
    </row>
    <row r="5" spans="1:13" x14ac:dyDescent="0.2">
      <c r="A5" s="6"/>
      <c r="B5" s="266"/>
      <c r="D5" s="260"/>
      <c r="E5" s="100" t="s">
        <v>200</v>
      </c>
      <c r="F5" s="100" t="s">
        <v>201</v>
      </c>
      <c r="G5" s="100" t="s">
        <v>202</v>
      </c>
      <c r="H5" s="100" t="s">
        <v>203</v>
      </c>
      <c r="I5" s="260"/>
      <c r="J5" s="100" t="s">
        <v>204</v>
      </c>
      <c r="K5" s="260"/>
      <c r="L5" s="100" t="s">
        <v>205</v>
      </c>
      <c r="M5" s="100" t="s">
        <v>206</v>
      </c>
    </row>
    <row r="7" spans="1:13" x14ac:dyDescent="0.2">
      <c r="A7" s="42" t="s">
        <v>24</v>
      </c>
    </row>
    <row r="8" spans="1:13" x14ac:dyDescent="0.2">
      <c r="A8" s="227" t="s">
        <v>25</v>
      </c>
      <c r="B8" s="50" t="s">
        <v>26</v>
      </c>
      <c r="D8" s="232"/>
      <c r="E8" s="233" t="s">
        <v>207</v>
      </c>
      <c r="F8" s="233" t="s">
        <v>207</v>
      </c>
      <c r="G8" s="232"/>
      <c r="H8" s="232"/>
      <c r="I8" s="232"/>
      <c r="J8" s="232"/>
      <c r="K8" s="232"/>
      <c r="L8" s="232"/>
      <c r="M8" s="232"/>
    </row>
    <row r="9" spans="1:13" x14ac:dyDescent="0.2">
      <c r="A9" s="43" t="s">
        <v>31</v>
      </c>
      <c r="B9" s="51" t="s">
        <v>32</v>
      </c>
      <c r="D9" s="161" t="s">
        <v>207</v>
      </c>
      <c r="E9" s="161"/>
      <c r="F9" s="160"/>
      <c r="G9" s="160"/>
      <c r="H9" s="160"/>
      <c r="I9" s="160"/>
      <c r="J9" s="160"/>
      <c r="K9" s="160"/>
      <c r="L9" s="161" t="s">
        <v>207</v>
      </c>
      <c r="M9" s="161" t="s">
        <v>207</v>
      </c>
    </row>
    <row r="10" spans="1:13" x14ac:dyDescent="0.2">
      <c r="A10" s="43" t="s">
        <v>167</v>
      </c>
      <c r="B10" s="52" t="s">
        <v>208</v>
      </c>
      <c r="D10" s="161" t="s">
        <v>207</v>
      </c>
      <c r="E10" s="161"/>
      <c r="F10" s="161" t="s">
        <v>207</v>
      </c>
      <c r="G10" s="161" t="s">
        <v>207</v>
      </c>
      <c r="H10" s="160"/>
      <c r="I10" s="160"/>
      <c r="J10" s="161" t="s">
        <v>207</v>
      </c>
      <c r="K10" s="160"/>
      <c r="L10" s="161" t="s">
        <v>207</v>
      </c>
      <c r="M10" s="160"/>
    </row>
    <row r="11" spans="1:13" x14ac:dyDescent="0.2">
      <c r="A11" s="228" t="s">
        <v>35</v>
      </c>
      <c r="B11" s="53" t="s">
        <v>36</v>
      </c>
      <c r="D11" s="234"/>
      <c r="E11" s="235" t="s">
        <v>207</v>
      </c>
      <c r="F11" s="236" t="s">
        <v>207</v>
      </c>
      <c r="G11" s="235" t="s">
        <v>207</v>
      </c>
      <c r="H11" s="237"/>
      <c r="I11" s="235"/>
      <c r="J11" s="235"/>
      <c r="K11" s="237"/>
      <c r="L11" s="235" t="s">
        <v>207</v>
      </c>
      <c r="M11" s="238" t="s">
        <v>207</v>
      </c>
    </row>
    <row r="12" spans="1:13" x14ac:dyDescent="0.2">
      <c r="A12" s="44"/>
      <c r="B12" s="5"/>
    </row>
    <row r="13" spans="1:13" x14ac:dyDescent="0.2">
      <c r="A13" s="42" t="s">
        <v>42</v>
      </c>
      <c r="B13" s="49"/>
    </row>
    <row r="14" spans="1:13" x14ac:dyDescent="0.2">
      <c r="A14" s="227" t="s">
        <v>43</v>
      </c>
      <c r="B14" s="50" t="s">
        <v>44</v>
      </c>
      <c r="D14" s="239" t="s">
        <v>207</v>
      </c>
      <c r="E14" s="232"/>
      <c r="F14" s="239" t="s">
        <v>207</v>
      </c>
      <c r="G14" s="232"/>
      <c r="H14" s="239" t="s">
        <v>207</v>
      </c>
      <c r="I14" s="239" t="s">
        <v>207</v>
      </c>
      <c r="J14" s="232"/>
      <c r="K14" s="232"/>
      <c r="L14" s="232"/>
      <c r="M14" s="239" t="s">
        <v>207</v>
      </c>
    </row>
    <row r="15" spans="1:13" x14ac:dyDescent="0.2">
      <c r="A15" s="43" t="s">
        <v>47</v>
      </c>
      <c r="B15" s="51" t="s">
        <v>48</v>
      </c>
      <c r="D15" s="160"/>
      <c r="E15" s="160"/>
      <c r="F15" s="161" t="s">
        <v>207</v>
      </c>
      <c r="G15" s="161" t="s">
        <v>207</v>
      </c>
      <c r="H15" s="160"/>
      <c r="I15" s="160"/>
      <c r="J15" s="160"/>
      <c r="K15" s="161" t="s">
        <v>207</v>
      </c>
      <c r="L15" s="160"/>
      <c r="M15" s="161"/>
    </row>
    <row r="16" spans="1:13" x14ac:dyDescent="0.2">
      <c r="A16" s="43" t="s">
        <v>47</v>
      </c>
      <c r="B16" s="51" t="s">
        <v>52</v>
      </c>
      <c r="D16" s="161" t="s">
        <v>207</v>
      </c>
      <c r="E16" s="161" t="s">
        <v>207</v>
      </c>
      <c r="F16" s="161" t="s">
        <v>207</v>
      </c>
      <c r="G16" s="161" t="s">
        <v>207</v>
      </c>
      <c r="H16" s="160"/>
      <c r="I16" s="160"/>
      <c r="J16" s="160"/>
      <c r="K16" s="161" t="s">
        <v>207</v>
      </c>
      <c r="L16" s="161" t="s">
        <v>207</v>
      </c>
      <c r="M16" s="161"/>
    </row>
    <row r="17" spans="1:13" x14ac:dyDescent="0.2">
      <c r="A17" s="43" t="s">
        <v>54</v>
      </c>
      <c r="B17" s="231" t="s">
        <v>55</v>
      </c>
      <c r="D17" s="161"/>
      <c r="E17" s="161"/>
      <c r="F17" s="161" t="s">
        <v>207</v>
      </c>
      <c r="G17" s="161" t="s">
        <v>207</v>
      </c>
      <c r="H17" s="160"/>
      <c r="I17" s="160"/>
      <c r="J17" s="160"/>
      <c r="K17" s="160"/>
      <c r="L17" s="160"/>
      <c r="M17" s="161"/>
    </row>
    <row r="18" spans="1:13" x14ac:dyDescent="0.2">
      <c r="A18" s="43" t="s">
        <v>60</v>
      </c>
      <c r="B18" s="52" t="s">
        <v>61</v>
      </c>
      <c r="D18" s="160"/>
      <c r="E18" s="160"/>
      <c r="F18" s="161"/>
      <c r="G18" s="161" t="s">
        <v>207</v>
      </c>
      <c r="H18" s="160"/>
      <c r="I18" s="160"/>
      <c r="J18" s="160"/>
      <c r="K18" s="160"/>
      <c r="L18" s="160"/>
      <c r="M18" s="161"/>
    </row>
    <row r="19" spans="1:13" x14ac:dyDescent="0.2">
      <c r="A19" s="43" t="s">
        <v>60</v>
      </c>
      <c r="B19" s="52" t="s">
        <v>66</v>
      </c>
      <c r="D19" s="160"/>
      <c r="E19" s="160"/>
      <c r="F19" s="161"/>
      <c r="G19" s="161" t="s">
        <v>207</v>
      </c>
      <c r="H19" s="160"/>
      <c r="I19" s="160"/>
      <c r="J19" s="160"/>
      <c r="K19" s="160"/>
      <c r="L19" s="160"/>
      <c r="M19" s="161"/>
    </row>
    <row r="20" spans="1:13" x14ac:dyDescent="0.2">
      <c r="A20" s="43" t="s">
        <v>70</v>
      </c>
      <c r="B20" s="52" t="s">
        <v>71</v>
      </c>
      <c r="D20" s="160"/>
      <c r="E20" s="160"/>
      <c r="F20" s="160"/>
      <c r="G20" s="161" t="s">
        <v>207</v>
      </c>
      <c r="H20" s="160"/>
      <c r="I20" s="160"/>
      <c r="J20" s="160"/>
      <c r="K20" s="160"/>
      <c r="L20" s="160"/>
      <c r="M20" s="161" t="s">
        <v>207</v>
      </c>
    </row>
    <row r="21" spans="1:13" x14ac:dyDescent="0.2">
      <c r="A21" s="43" t="s">
        <v>75</v>
      </c>
      <c r="B21" s="52" t="s">
        <v>76</v>
      </c>
      <c r="D21" s="161" t="s">
        <v>207</v>
      </c>
      <c r="E21" s="161"/>
      <c r="F21" s="161" t="s">
        <v>207</v>
      </c>
      <c r="G21" s="160"/>
      <c r="H21" s="161" t="s">
        <v>207</v>
      </c>
      <c r="I21" s="161" t="s">
        <v>207</v>
      </c>
      <c r="J21" s="161" t="s">
        <v>207</v>
      </c>
      <c r="K21" s="160"/>
      <c r="L21" s="160"/>
      <c r="M21" s="161" t="s">
        <v>207</v>
      </c>
    </row>
    <row r="22" spans="1:13" x14ac:dyDescent="0.2">
      <c r="A22" s="43" t="s">
        <v>80</v>
      </c>
      <c r="B22" s="51" t="s">
        <v>81</v>
      </c>
      <c r="D22" s="160"/>
      <c r="E22" s="161" t="s">
        <v>207</v>
      </c>
      <c r="F22" s="161"/>
      <c r="G22" s="161"/>
      <c r="H22" s="160"/>
      <c r="I22" s="160"/>
      <c r="J22" s="160"/>
      <c r="K22" s="160"/>
      <c r="L22" s="161" t="s">
        <v>207</v>
      </c>
      <c r="M22" s="161"/>
    </row>
    <row r="23" spans="1:13" x14ac:dyDescent="0.2">
      <c r="A23" s="43" t="s">
        <v>80</v>
      </c>
      <c r="B23" s="51" t="s">
        <v>84</v>
      </c>
      <c r="D23" s="161"/>
      <c r="F23" s="161" t="s">
        <v>207</v>
      </c>
      <c r="G23" s="160"/>
      <c r="H23" s="160"/>
      <c r="I23" s="161" t="s">
        <v>207</v>
      </c>
      <c r="J23" s="160"/>
      <c r="K23" s="161" t="s">
        <v>207</v>
      </c>
      <c r="L23" s="161" t="s">
        <v>207</v>
      </c>
      <c r="M23" s="161" t="s">
        <v>207</v>
      </c>
    </row>
    <row r="24" spans="1:13" x14ac:dyDescent="0.2">
      <c r="A24" s="43" t="s">
        <v>87</v>
      </c>
      <c r="B24" s="51" t="s">
        <v>88</v>
      </c>
      <c r="D24" s="160"/>
      <c r="E24" s="160"/>
      <c r="F24" s="161" t="s">
        <v>207</v>
      </c>
      <c r="G24" s="161" t="s">
        <v>207</v>
      </c>
      <c r="H24" s="160"/>
      <c r="I24" s="160"/>
      <c r="J24" s="160"/>
      <c r="K24" s="161" t="s">
        <v>207</v>
      </c>
      <c r="L24" s="160"/>
      <c r="M24" s="160"/>
    </row>
    <row r="25" spans="1:13" x14ac:dyDescent="0.2">
      <c r="A25" s="43" t="s">
        <v>90</v>
      </c>
      <c r="B25" s="51" t="s">
        <v>91</v>
      </c>
      <c r="D25" s="240"/>
      <c r="E25" s="161" t="s">
        <v>207</v>
      </c>
      <c r="F25" s="161" t="s">
        <v>207</v>
      </c>
      <c r="G25" s="161" t="s">
        <v>207</v>
      </c>
      <c r="H25" s="245"/>
      <c r="I25" s="244"/>
      <c r="J25" s="241"/>
      <c r="K25" s="161" t="s">
        <v>207</v>
      </c>
      <c r="L25" s="161" t="s">
        <v>207</v>
      </c>
      <c r="M25" s="161" t="s">
        <v>207</v>
      </c>
    </row>
    <row r="26" spans="1:13" x14ac:dyDescent="0.2">
      <c r="A26" s="43" t="s">
        <v>94</v>
      </c>
      <c r="B26" s="52" t="s">
        <v>95</v>
      </c>
      <c r="D26" s="160"/>
      <c r="E26" s="160"/>
      <c r="F26" s="161" t="s">
        <v>207</v>
      </c>
      <c r="G26" s="161" t="s">
        <v>207</v>
      </c>
      <c r="H26" s="161" t="s">
        <v>207</v>
      </c>
      <c r="I26" s="160"/>
      <c r="J26" s="161" t="s">
        <v>207</v>
      </c>
      <c r="K26" s="161" t="s">
        <v>207</v>
      </c>
      <c r="L26" s="160"/>
      <c r="M26" s="160"/>
    </row>
    <row r="27" spans="1:13" x14ac:dyDescent="0.2">
      <c r="A27" s="228" t="s">
        <v>98</v>
      </c>
      <c r="B27" s="53" t="s">
        <v>99</v>
      </c>
      <c r="D27" s="242"/>
      <c r="E27" s="242"/>
      <c r="F27" s="236" t="s">
        <v>207</v>
      </c>
      <c r="G27" s="235" t="s">
        <v>207</v>
      </c>
      <c r="H27" s="242"/>
      <c r="I27" s="242"/>
      <c r="J27" s="242"/>
      <c r="K27" s="242"/>
      <c r="L27" s="242"/>
      <c r="M27" s="235" t="s">
        <v>207</v>
      </c>
    </row>
    <row r="28" spans="1:13" x14ac:dyDescent="0.2">
      <c r="A28" s="45"/>
      <c r="B28" s="5"/>
    </row>
    <row r="29" spans="1:13" x14ac:dyDescent="0.2">
      <c r="A29" s="42" t="s">
        <v>101</v>
      </c>
      <c r="B29" s="49"/>
    </row>
    <row r="30" spans="1:13" x14ac:dyDescent="0.2">
      <c r="A30" s="229" t="s">
        <v>102</v>
      </c>
      <c r="B30" s="50" t="s">
        <v>103</v>
      </c>
      <c r="D30" s="232"/>
      <c r="E30" s="239" t="s">
        <v>207</v>
      </c>
      <c r="F30" s="239" t="s">
        <v>207</v>
      </c>
      <c r="G30" s="239" t="s">
        <v>207</v>
      </c>
      <c r="H30" s="239" t="s">
        <v>207</v>
      </c>
      <c r="I30" s="239" t="s">
        <v>207</v>
      </c>
      <c r="J30" s="232"/>
      <c r="K30" s="239" t="s">
        <v>207</v>
      </c>
      <c r="L30" s="239" t="s">
        <v>207</v>
      </c>
      <c r="M30" s="232"/>
    </row>
    <row r="31" spans="1:13" x14ac:dyDescent="0.2">
      <c r="A31" s="230" t="s">
        <v>107</v>
      </c>
      <c r="B31" s="52" t="s">
        <v>108</v>
      </c>
      <c r="D31" s="161" t="s">
        <v>207</v>
      </c>
      <c r="E31" s="161" t="s">
        <v>207</v>
      </c>
      <c r="F31" s="161" t="s">
        <v>207</v>
      </c>
      <c r="G31" s="161" t="s">
        <v>207</v>
      </c>
      <c r="H31" s="160"/>
      <c r="I31" s="160"/>
      <c r="J31" s="160"/>
      <c r="K31" s="161" t="s">
        <v>207</v>
      </c>
      <c r="L31" s="161" t="s">
        <v>207</v>
      </c>
      <c r="M31" s="161" t="s">
        <v>207</v>
      </c>
    </row>
    <row r="32" spans="1:13" x14ac:dyDescent="0.2">
      <c r="A32" s="230" t="s">
        <v>111</v>
      </c>
      <c r="B32" s="52" t="s">
        <v>112</v>
      </c>
      <c r="D32" s="160"/>
      <c r="E32" s="160"/>
      <c r="F32" s="160"/>
      <c r="G32" s="161" t="s">
        <v>207</v>
      </c>
      <c r="H32" s="160"/>
      <c r="I32" s="160"/>
      <c r="J32" s="160"/>
      <c r="K32" s="160"/>
      <c r="L32" s="160"/>
      <c r="M32" s="161" t="s">
        <v>207</v>
      </c>
    </row>
    <row r="33" spans="1:13" x14ac:dyDescent="0.2">
      <c r="A33" s="230" t="s">
        <v>116</v>
      </c>
      <c r="B33" s="52" t="s">
        <v>117</v>
      </c>
      <c r="D33" s="160"/>
      <c r="E33" s="161" t="s">
        <v>207</v>
      </c>
      <c r="F33" s="161" t="s">
        <v>207</v>
      </c>
      <c r="G33" s="161" t="s">
        <v>207</v>
      </c>
      <c r="H33" s="160"/>
      <c r="I33" s="160"/>
      <c r="J33" s="160"/>
      <c r="K33" s="161" t="s">
        <v>207</v>
      </c>
      <c r="L33" s="161" t="s">
        <v>207</v>
      </c>
      <c r="M33" s="160"/>
    </row>
    <row r="34" spans="1:13" x14ac:dyDescent="0.2">
      <c r="A34" s="230" t="s">
        <v>119</v>
      </c>
      <c r="B34" s="159" t="s">
        <v>120</v>
      </c>
      <c r="D34" s="160"/>
      <c r="E34" s="160"/>
      <c r="G34" s="161" t="s">
        <v>207</v>
      </c>
      <c r="H34" s="161" t="s">
        <v>207</v>
      </c>
      <c r="I34" s="160"/>
      <c r="J34" s="160"/>
      <c r="K34" s="161" t="s">
        <v>207</v>
      </c>
      <c r="L34" s="161"/>
      <c r="M34" s="161" t="s">
        <v>207</v>
      </c>
    </row>
    <row r="35" spans="1:13" x14ac:dyDescent="0.2">
      <c r="A35" s="230" t="s">
        <v>123</v>
      </c>
      <c r="B35" s="52" t="s">
        <v>124</v>
      </c>
      <c r="D35" s="161"/>
      <c r="E35" s="161" t="s">
        <v>207</v>
      </c>
      <c r="F35" s="161"/>
      <c r="G35" s="161" t="s">
        <v>207</v>
      </c>
      <c r="H35" s="161" t="s">
        <v>207</v>
      </c>
      <c r="I35" s="160"/>
      <c r="J35" s="160"/>
      <c r="K35" s="161" t="s">
        <v>207</v>
      </c>
      <c r="L35" s="161" t="s">
        <v>207</v>
      </c>
      <c r="M35" s="161" t="s">
        <v>207</v>
      </c>
    </row>
    <row r="36" spans="1:13" x14ac:dyDescent="0.2">
      <c r="A36" s="230" t="s">
        <v>128</v>
      </c>
      <c r="B36" s="52" t="s">
        <v>129</v>
      </c>
      <c r="D36" s="160"/>
      <c r="E36" s="161" t="s">
        <v>207</v>
      </c>
      <c r="F36" s="161" t="s">
        <v>207</v>
      </c>
      <c r="G36" s="161" t="s">
        <v>207</v>
      </c>
      <c r="H36" s="160"/>
      <c r="I36" s="160"/>
      <c r="J36" s="160"/>
      <c r="K36" s="161" t="s">
        <v>207</v>
      </c>
      <c r="L36" s="161" t="s">
        <v>207</v>
      </c>
      <c r="M36" s="161" t="s">
        <v>207</v>
      </c>
    </row>
    <row r="37" spans="1:13" x14ac:dyDescent="0.2">
      <c r="A37" s="230" t="s">
        <v>132</v>
      </c>
      <c r="B37" s="52" t="s">
        <v>133</v>
      </c>
      <c r="D37" s="160"/>
      <c r="E37" s="160"/>
      <c r="F37" s="160"/>
      <c r="G37" s="161" t="s">
        <v>207</v>
      </c>
      <c r="H37" s="160"/>
      <c r="I37" s="160"/>
      <c r="J37" s="160"/>
      <c r="K37" s="161"/>
      <c r="L37" s="160"/>
      <c r="M37" s="161" t="s">
        <v>207</v>
      </c>
    </row>
    <row r="38" spans="1:13" x14ac:dyDescent="0.2">
      <c r="A38" s="230" t="s">
        <v>137</v>
      </c>
      <c r="B38" s="52" t="s">
        <v>138</v>
      </c>
      <c r="D38" s="160"/>
      <c r="E38" s="160"/>
      <c r="F38" s="160"/>
      <c r="G38" s="161" t="s">
        <v>207</v>
      </c>
      <c r="H38" s="160"/>
      <c r="I38" s="160"/>
      <c r="J38" s="160"/>
      <c r="K38" s="161" t="s">
        <v>207</v>
      </c>
      <c r="L38" s="160"/>
      <c r="M38" s="161" t="s">
        <v>207</v>
      </c>
    </row>
    <row r="39" spans="1:13" x14ac:dyDescent="0.2">
      <c r="A39" s="230" t="s">
        <v>137</v>
      </c>
      <c r="B39" s="52" t="s">
        <v>143</v>
      </c>
      <c r="D39" s="160"/>
      <c r="E39" s="160"/>
      <c r="F39" s="160"/>
      <c r="G39" s="161" t="s">
        <v>207</v>
      </c>
      <c r="H39" s="160"/>
      <c r="I39" s="160"/>
      <c r="J39" s="160"/>
      <c r="K39" s="161" t="s">
        <v>207</v>
      </c>
      <c r="L39" s="160"/>
      <c r="M39" s="161" t="s">
        <v>207</v>
      </c>
    </row>
    <row r="40" spans="1:13" x14ac:dyDescent="0.2">
      <c r="A40" s="230" t="s">
        <v>146</v>
      </c>
      <c r="B40" s="52" t="s">
        <v>147</v>
      </c>
      <c r="D40" s="160"/>
      <c r="E40" s="161" t="s">
        <v>207</v>
      </c>
      <c r="F40" s="160"/>
      <c r="G40" s="160"/>
      <c r="H40" s="161" t="s">
        <v>207</v>
      </c>
      <c r="I40" s="160"/>
      <c r="J40" s="160"/>
      <c r="K40" s="160"/>
      <c r="L40" s="161" t="s">
        <v>207</v>
      </c>
      <c r="M40" s="161" t="s">
        <v>207</v>
      </c>
    </row>
    <row r="41" spans="1:13" x14ac:dyDescent="0.2">
      <c r="A41" s="230" t="s">
        <v>148</v>
      </c>
      <c r="B41" s="52" t="s">
        <v>149</v>
      </c>
      <c r="D41" s="160"/>
      <c r="E41" s="160"/>
      <c r="F41" s="161" t="s">
        <v>207</v>
      </c>
      <c r="G41" s="161" t="s">
        <v>207</v>
      </c>
      <c r="H41" s="160"/>
      <c r="I41" s="160"/>
      <c r="J41" s="160"/>
      <c r="K41" s="161" t="s">
        <v>207</v>
      </c>
      <c r="L41" s="160"/>
      <c r="M41" s="161" t="s">
        <v>207</v>
      </c>
    </row>
    <row r="42" spans="1:13" x14ac:dyDescent="0.2">
      <c r="A42" s="230" t="s">
        <v>152</v>
      </c>
      <c r="B42" s="52" t="s">
        <v>153</v>
      </c>
      <c r="D42" s="160"/>
      <c r="E42" s="160"/>
      <c r="F42" s="161" t="s">
        <v>207</v>
      </c>
      <c r="G42" s="161" t="s">
        <v>207</v>
      </c>
      <c r="H42" s="160"/>
      <c r="I42" s="160"/>
      <c r="J42" s="160"/>
      <c r="K42" s="160"/>
      <c r="L42" s="160"/>
      <c r="M42" s="160"/>
    </row>
    <row r="43" spans="1:13" x14ac:dyDescent="0.2">
      <c r="A43" s="230" t="s">
        <v>152</v>
      </c>
      <c r="B43" s="52" t="s">
        <v>155</v>
      </c>
      <c r="D43" s="160"/>
      <c r="E43" s="161" t="s">
        <v>207</v>
      </c>
      <c r="F43" s="161" t="s">
        <v>207</v>
      </c>
      <c r="G43" s="161" t="s">
        <v>207</v>
      </c>
      <c r="H43" s="161" t="s">
        <v>207</v>
      </c>
      <c r="I43" s="160"/>
      <c r="J43" s="160"/>
      <c r="K43" s="161" t="s">
        <v>207</v>
      </c>
      <c r="L43" s="161" t="s">
        <v>207</v>
      </c>
      <c r="M43" s="160"/>
    </row>
    <row r="44" spans="1:13" x14ac:dyDescent="0.2">
      <c r="A44" s="246" t="s">
        <v>157</v>
      </c>
      <c r="B44" s="133" t="s">
        <v>158</v>
      </c>
      <c r="D44" s="160"/>
      <c r="E44" s="161" t="s">
        <v>207</v>
      </c>
      <c r="F44" s="250"/>
      <c r="G44" s="161" t="s">
        <v>207</v>
      </c>
      <c r="H44" s="161" t="s">
        <v>207</v>
      </c>
      <c r="I44" s="160"/>
      <c r="J44" s="160"/>
      <c r="K44" s="161"/>
      <c r="L44" s="161" t="s">
        <v>207</v>
      </c>
      <c r="M44" s="161" t="s">
        <v>207</v>
      </c>
    </row>
    <row r="45" spans="1:13" x14ac:dyDescent="0.2">
      <c r="A45" s="230" t="s">
        <v>161</v>
      </c>
      <c r="B45" s="53" t="s">
        <v>162</v>
      </c>
      <c r="D45" s="242"/>
      <c r="E45" s="243" t="s">
        <v>207</v>
      </c>
      <c r="F45" s="236" t="s">
        <v>207</v>
      </c>
      <c r="G45" s="235" t="s">
        <v>207</v>
      </c>
      <c r="H45" s="242"/>
      <c r="I45" s="242"/>
      <c r="J45" s="242"/>
      <c r="K45" s="242"/>
      <c r="L45" s="242"/>
      <c r="M45" s="242"/>
    </row>
    <row r="47" spans="1:13" x14ac:dyDescent="0.2">
      <c r="A47" s="46" t="s">
        <v>209</v>
      </c>
    </row>
    <row r="48" spans="1:13" x14ac:dyDescent="0.2">
      <c r="A48" s="46" t="s">
        <v>172</v>
      </c>
    </row>
    <row r="49" spans="1:1" x14ac:dyDescent="0.2">
      <c r="A49" s="46"/>
    </row>
    <row r="50" spans="1:1" x14ac:dyDescent="0.2">
      <c r="A50" s="46" t="s">
        <v>210</v>
      </c>
    </row>
    <row r="51" spans="1:1" x14ac:dyDescent="0.2">
      <c r="A51" s="46"/>
    </row>
    <row r="52" spans="1:1" x14ac:dyDescent="0.2">
      <c r="A52" s="46"/>
    </row>
    <row r="53" spans="1:1" x14ac:dyDescent="0.2">
      <c r="A53" s="47"/>
    </row>
    <row r="77" spans="1:2" x14ac:dyDescent="0.2">
      <c r="A77" s="40"/>
      <c r="B77" s="49"/>
    </row>
  </sheetData>
  <mergeCells count="4">
    <mergeCell ref="K4:K5"/>
    <mergeCell ref="B4:B5"/>
    <mergeCell ref="D4:D5"/>
    <mergeCell ref="I4:I5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92C0B80F7C14BAC9FB27FAE268A17" ma:contentTypeVersion="6" ma:contentTypeDescription="Create a new document." ma:contentTypeScope="" ma:versionID="56b44db4ae94e1830e427896291c69fc">
  <xsd:schema xmlns:xsd="http://www.w3.org/2001/XMLSchema" xmlns:xs="http://www.w3.org/2001/XMLSchema" xmlns:p="http://schemas.microsoft.com/office/2006/metadata/properties" xmlns:ns2="c66b2575-1ee8-487c-9ee4-d2db9c595b79" targetNamespace="http://schemas.microsoft.com/office/2006/metadata/properties" ma:root="true" ma:fieldsID="100c9ea5d3dc624aa5e03e7d9bb69ef3" ns2:_="">
    <xsd:import namespace="c66b2575-1ee8-487c-9ee4-d2db9c595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b2575-1ee8-487c-9ee4-d2db9c595b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949D12-13CC-4E59-86F9-61D98FDAFE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D1869-C45C-475A-A589-47F050A1023E}">
  <ds:schemaRefs>
    <ds:schemaRef ds:uri="http://www.w3.org/XML/1998/namespace"/>
    <ds:schemaRef ds:uri="http://purl.org/dc/terms/"/>
    <ds:schemaRef ds:uri="c66b2575-1ee8-487c-9ee4-d2db9c595b79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F17424-104D-4F45-8A39-61FC25EBB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6b2575-1ee8-487c-9ee4-d2db9c595b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Highlights</vt:lpstr>
      <vt:lpstr>Listing Requirements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Kenix Lee</dc:creator>
  <cp:keywords/>
  <dc:description/>
  <cp:lastModifiedBy>Microsoft Office User</cp:lastModifiedBy>
  <cp:revision/>
  <dcterms:created xsi:type="dcterms:W3CDTF">2018-07-19T11:43:34Z</dcterms:created>
  <dcterms:modified xsi:type="dcterms:W3CDTF">2018-10-02T06:21:44Z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0x0101009AC92C0B80F7C14BAC9FB27FAE268A17</vt:lpwstr>
  </property>
</Properties>
</file>